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S:\Shared Folders\Clients - Tribal\American Indian College Fund\1.  Source Data\Templates &amp; Tools\"/>
    </mc:Choice>
  </mc:AlternateContent>
  <xr:revisionPtr revIDLastSave="0" documentId="13_ncr:1_{18B66F5E-07B9-48F3-86E9-B7E9F0E022FD}" xr6:coauthVersionLast="47" xr6:coauthVersionMax="47" xr10:uidLastSave="{00000000-0000-0000-0000-000000000000}"/>
  <bookViews>
    <workbookView xWindow="28680" yWindow="-120" windowWidth="29040" windowHeight="17640" tabRatio="900" activeTab="1" xr2:uid="{00000000-000D-0000-FFFF-FFFF00000000}"/>
  </bookViews>
  <sheets>
    <sheet name="Cover Page" sheetId="16" r:id="rId1"/>
    <sheet name="0. COVID-19 Relief Funding " sheetId="14" r:id="rId2"/>
    <sheet name="1. DOE - HEERF I" sheetId="15" r:id="rId3"/>
    <sheet name="2. DOE - HEERF II" sheetId="4" r:id="rId4"/>
    <sheet name="3. DOE - HEERF III" sheetId="8" r:id="rId5"/>
    <sheet name="4. BIE - ESF CARES" sheetId="18" r:id="rId6"/>
    <sheet name="5. BIE - ESF CRRSA" sheetId="20" r:id="rId7"/>
    <sheet name="6. BIE - ESF ARPA" sheetId="23" r:id="rId8"/>
    <sheet name="Sheet3" sheetId="22" state="hidden" r:id="rId9"/>
    <sheet name="Sheet2" sheetId="5" state="hidden" r:id="rId10"/>
  </sheets>
  <definedNames>
    <definedName name="_xlnm._FilterDatabase" localSheetId="1" hidden="1">'0. COVID-19 Relief Funding '!$A$86:$G$104</definedName>
    <definedName name="_xlnm._FilterDatabase" localSheetId="2" hidden="1">'1. DOE - HEERF I'!$B$2:$M$21</definedName>
    <definedName name="_xlnm._FilterDatabase" localSheetId="3" hidden="1">'2. DOE - HEERF II'!$A$2:$M$25</definedName>
    <definedName name="_xlnm._FilterDatabase" localSheetId="4" hidden="1">'3. DOE - HEERF III'!$B$2:$M$21</definedName>
    <definedName name="_xlnm._FilterDatabase" localSheetId="5" hidden="1">'4. BIE - ESF CARES'!$B$2:$M$21</definedName>
    <definedName name="_xlnm._FilterDatabase" localSheetId="6" hidden="1">'5. BIE - ESF CRRSA'!$B$2:$M$21</definedName>
    <definedName name="_xlnm.Print_Area" localSheetId="0">'Cover Page'!$A$1:$J$46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8" l="1"/>
  <c r="H87" i="14" l="1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D169" i="14"/>
  <c r="B9" i="14" s="1"/>
  <c r="A168" i="14"/>
  <c r="A153" i="14"/>
  <c r="B153" i="14"/>
  <c r="C153" i="14"/>
  <c r="D153" i="14"/>
  <c r="E153" i="14"/>
  <c r="F153" i="14"/>
  <c r="H153" i="14"/>
  <c r="A154" i="14"/>
  <c r="B154" i="14"/>
  <c r="C154" i="14"/>
  <c r="D154" i="14"/>
  <c r="E154" i="14"/>
  <c r="F154" i="14"/>
  <c r="H154" i="14"/>
  <c r="A155" i="14"/>
  <c r="B155" i="14"/>
  <c r="C155" i="14"/>
  <c r="D155" i="14"/>
  <c r="E155" i="14"/>
  <c r="F155" i="14"/>
  <c r="H155" i="14"/>
  <c r="A156" i="14"/>
  <c r="B156" i="14"/>
  <c r="C156" i="14"/>
  <c r="D156" i="14"/>
  <c r="G156" i="14" s="1"/>
  <c r="E156" i="14"/>
  <c r="F156" i="14"/>
  <c r="H156" i="14"/>
  <c r="A157" i="14"/>
  <c r="B157" i="14"/>
  <c r="C157" i="14"/>
  <c r="D157" i="14"/>
  <c r="E157" i="14"/>
  <c r="F157" i="14"/>
  <c r="H157" i="14"/>
  <c r="A158" i="14"/>
  <c r="B158" i="14"/>
  <c r="C158" i="14"/>
  <c r="D158" i="14"/>
  <c r="E158" i="14"/>
  <c r="F158" i="14"/>
  <c r="H158" i="14"/>
  <c r="A159" i="14"/>
  <c r="B159" i="14"/>
  <c r="C159" i="14"/>
  <c r="D159" i="14"/>
  <c r="E159" i="14"/>
  <c r="F159" i="14"/>
  <c r="H159" i="14"/>
  <c r="A160" i="14"/>
  <c r="B160" i="14"/>
  <c r="C160" i="14"/>
  <c r="D160" i="14"/>
  <c r="E160" i="14"/>
  <c r="F160" i="14"/>
  <c r="H160" i="14"/>
  <c r="A161" i="14"/>
  <c r="B161" i="14"/>
  <c r="C161" i="14"/>
  <c r="D161" i="14"/>
  <c r="G161" i="14" s="1"/>
  <c r="E161" i="14"/>
  <c r="F161" i="14"/>
  <c r="H161" i="14"/>
  <c r="A162" i="14"/>
  <c r="B162" i="14"/>
  <c r="C162" i="14"/>
  <c r="D162" i="14"/>
  <c r="E162" i="14"/>
  <c r="F162" i="14"/>
  <c r="H162" i="14"/>
  <c r="A163" i="14"/>
  <c r="B163" i="14"/>
  <c r="C163" i="14"/>
  <c r="D163" i="14"/>
  <c r="E163" i="14"/>
  <c r="F163" i="14"/>
  <c r="H163" i="14"/>
  <c r="A164" i="14"/>
  <c r="B164" i="14"/>
  <c r="C164" i="14"/>
  <c r="D164" i="14"/>
  <c r="G164" i="14" s="1"/>
  <c r="E164" i="14"/>
  <c r="F164" i="14"/>
  <c r="H164" i="14"/>
  <c r="A165" i="14"/>
  <c r="B165" i="14"/>
  <c r="C165" i="14"/>
  <c r="D165" i="14"/>
  <c r="E165" i="14"/>
  <c r="F165" i="14"/>
  <c r="H165" i="14"/>
  <c r="A166" i="14"/>
  <c r="B166" i="14"/>
  <c r="C166" i="14"/>
  <c r="D166" i="14"/>
  <c r="E166" i="14"/>
  <c r="F166" i="14"/>
  <c r="H166" i="14"/>
  <c r="A167" i="14"/>
  <c r="B167" i="14"/>
  <c r="C167" i="14"/>
  <c r="D167" i="14"/>
  <c r="E167" i="14"/>
  <c r="F167" i="14"/>
  <c r="H167" i="14"/>
  <c r="H152" i="14"/>
  <c r="F152" i="14"/>
  <c r="E152" i="14"/>
  <c r="D152" i="14"/>
  <c r="G152" i="14" s="1"/>
  <c r="C152" i="14"/>
  <c r="B152" i="14"/>
  <c r="A152" i="14"/>
  <c r="A150" i="14"/>
  <c r="A9" i="14" s="1"/>
  <c r="F19" i="23"/>
  <c r="E19" i="23"/>
  <c r="D19" i="23"/>
  <c r="D21" i="23" s="1"/>
  <c r="D168" i="14" l="1"/>
  <c r="C9" i="14" s="1"/>
  <c r="G163" i="14"/>
  <c r="F168" i="14"/>
  <c r="G155" i="14"/>
  <c r="E168" i="14"/>
  <c r="D9" i="14" s="1"/>
  <c r="G166" i="14"/>
  <c r="G158" i="14"/>
  <c r="G165" i="14"/>
  <c r="G167" i="14"/>
  <c r="G159" i="14"/>
  <c r="G157" i="14"/>
  <c r="G160" i="14"/>
  <c r="G162" i="14"/>
  <c r="G154" i="14"/>
  <c r="G153" i="14"/>
  <c r="D170" i="14"/>
  <c r="E9" i="14" l="1"/>
  <c r="A85" i="14"/>
  <c r="A6" i="14" s="1"/>
  <c r="A146" i="14"/>
  <c r="D147" i="14"/>
  <c r="B8" i="14" s="1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A131" i="14"/>
  <c r="B131" i="14"/>
  <c r="C131" i="14"/>
  <c r="D131" i="14"/>
  <c r="E131" i="14"/>
  <c r="F131" i="14"/>
  <c r="A132" i="14"/>
  <c r="B132" i="14"/>
  <c r="C132" i="14"/>
  <c r="D132" i="14"/>
  <c r="E132" i="14"/>
  <c r="F132" i="14"/>
  <c r="G132" i="14" s="1"/>
  <c r="A133" i="14"/>
  <c r="B133" i="14"/>
  <c r="C133" i="14"/>
  <c r="D133" i="14"/>
  <c r="E133" i="14"/>
  <c r="F133" i="14"/>
  <c r="A134" i="14"/>
  <c r="B134" i="14"/>
  <c r="C134" i="14"/>
  <c r="D134" i="14"/>
  <c r="E134" i="14"/>
  <c r="F134" i="14"/>
  <c r="A135" i="14"/>
  <c r="B135" i="14"/>
  <c r="C135" i="14"/>
  <c r="D135" i="14"/>
  <c r="E135" i="14"/>
  <c r="F135" i="14"/>
  <c r="A136" i="14"/>
  <c r="B136" i="14"/>
  <c r="C136" i="14"/>
  <c r="D136" i="14"/>
  <c r="E136" i="14"/>
  <c r="F136" i="14"/>
  <c r="G136" i="14" s="1"/>
  <c r="A137" i="14"/>
  <c r="B137" i="14"/>
  <c r="C137" i="14"/>
  <c r="D137" i="14"/>
  <c r="E137" i="14"/>
  <c r="F137" i="14"/>
  <c r="A138" i="14"/>
  <c r="B138" i="14"/>
  <c r="C138" i="14"/>
  <c r="D138" i="14"/>
  <c r="E138" i="14"/>
  <c r="F138" i="14"/>
  <c r="G138" i="14" s="1"/>
  <c r="A139" i="14"/>
  <c r="B139" i="14"/>
  <c r="C139" i="14"/>
  <c r="D139" i="14"/>
  <c r="E139" i="14"/>
  <c r="F139" i="14"/>
  <c r="A140" i="14"/>
  <c r="B140" i="14"/>
  <c r="C140" i="14"/>
  <c r="D140" i="14"/>
  <c r="E140" i="14"/>
  <c r="F140" i="14"/>
  <c r="G140" i="14" s="1"/>
  <c r="A141" i="14"/>
  <c r="B141" i="14"/>
  <c r="C141" i="14"/>
  <c r="D141" i="14"/>
  <c r="E141" i="14"/>
  <c r="F141" i="14"/>
  <c r="A142" i="14"/>
  <c r="B142" i="14"/>
  <c r="C142" i="14"/>
  <c r="D142" i="14"/>
  <c r="E142" i="14"/>
  <c r="F142" i="14"/>
  <c r="G142" i="14" s="1"/>
  <c r="A143" i="14"/>
  <c r="B143" i="14"/>
  <c r="C143" i="14"/>
  <c r="D143" i="14"/>
  <c r="E143" i="14"/>
  <c r="F143" i="14"/>
  <c r="A144" i="14"/>
  <c r="B144" i="14"/>
  <c r="C144" i="14"/>
  <c r="D144" i="14"/>
  <c r="E144" i="14"/>
  <c r="F144" i="14"/>
  <c r="G144" i="14" s="1"/>
  <c r="A145" i="14"/>
  <c r="B145" i="14"/>
  <c r="C145" i="14"/>
  <c r="D145" i="14"/>
  <c r="E145" i="14"/>
  <c r="F145" i="14"/>
  <c r="H130" i="14"/>
  <c r="F130" i="14"/>
  <c r="G130" i="14" s="1"/>
  <c r="E130" i="14"/>
  <c r="D130" i="14"/>
  <c r="C130" i="14"/>
  <c r="B130" i="14"/>
  <c r="A130" i="14"/>
  <c r="A128" i="14"/>
  <c r="A8" i="14" s="1"/>
  <c r="F19" i="20"/>
  <c r="E19" i="20"/>
  <c r="D19" i="20"/>
  <c r="D21" i="20" s="1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D125" i="14"/>
  <c r="B7" i="14" s="1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G121" i="14" s="1"/>
  <c r="D122" i="14"/>
  <c r="D123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08" i="14"/>
  <c r="A124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08" i="14"/>
  <c r="A106" i="14"/>
  <c r="A7" i="14" s="1"/>
  <c r="G112" i="14"/>
  <c r="F19" i="18"/>
  <c r="E19" i="18"/>
  <c r="D19" i="18"/>
  <c r="D21" i="18" s="1"/>
  <c r="A63" i="14"/>
  <c r="A5" i="14" s="1"/>
  <c r="A41" i="14"/>
  <c r="A4" i="14" s="1"/>
  <c r="D60" i="14"/>
  <c r="B4" i="14" s="1"/>
  <c r="A59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43" i="14"/>
  <c r="E45" i="14"/>
  <c r="E46" i="14"/>
  <c r="E47" i="14"/>
  <c r="E48" i="14"/>
  <c r="E49" i="14"/>
  <c r="E50" i="14"/>
  <c r="E51" i="14"/>
  <c r="E52" i="14"/>
  <c r="E53" i="14"/>
  <c r="E54" i="14"/>
  <c r="F54" i="14" s="1"/>
  <c r="G54" i="14" s="1"/>
  <c r="E55" i="14"/>
  <c r="E56" i="14"/>
  <c r="E57" i="14"/>
  <c r="E58" i="14"/>
  <c r="F58" i="14" s="1"/>
  <c r="G58" i="14" s="1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43" i="14"/>
  <c r="F19" i="15"/>
  <c r="E19" i="15"/>
  <c r="D19" i="15"/>
  <c r="D21" i="15" s="1"/>
  <c r="A66" i="14"/>
  <c r="A67" i="14"/>
  <c r="A68" i="14"/>
  <c r="D82" i="14"/>
  <c r="B5" i="14" s="1"/>
  <c r="G118" i="14" l="1"/>
  <c r="G110" i="14"/>
  <c r="G139" i="14"/>
  <c r="G131" i="14"/>
  <c r="G135" i="14"/>
  <c r="G120" i="14"/>
  <c r="E146" i="14"/>
  <c r="D8" i="14" s="1"/>
  <c r="F57" i="14"/>
  <c r="G57" i="14" s="1"/>
  <c r="F49" i="14"/>
  <c r="G49" i="14" s="1"/>
  <c r="G119" i="14"/>
  <c r="G111" i="14"/>
  <c r="G145" i="14"/>
  <c r="G141" i="14"/>
  <c r="G137" i="14"/>
  <c r="F146" i="14"/>
  <c r="D146" i="14"/>
  <c r="C8" i="14" s="1"/>
  <c r="E8" i="14" s="1"/>
  <c r="G143" i="14"/>
  <c r="G122" i="14"/>
  <c r="G114" i="14"/>
  <c r="G123" i="14"/>
  <c r="G115" i="14"/>
  <c r="E124" i="14"/>
  <c r="D7" i="14" s="1"/>
  <c r="G133" i="14"/>
  <c r="G134" i="14"/>
  <c r="G116" i="14"/>
  <c r="G113" i="14"/>
  <c r="G117" i="14"/>
  <c r="G109" i="14"/>
  <c r="F124" i="14"/>
  <c r="D124" i="14"/>
  <c r="G108" i="14"/>
  <c r="E59" i="14"/>
  <c r="D4" i="14" s="1"/>
  <c r="F53" i="14"/>
  <c r="G53" i="14" s="1"/>
  <c r="F45" i="14"/>
  <c r="G45" i="14" s="1"/>
  <c r="F44" i="14"/>
  <c r="G44" i="14" s="1"/>
  <c r="D59" i="14"/>
  <c r="F51" i="14"/>
  <c r="G51" i="14" s="1"/>
  <c r="F52" i="14"/>
  <c r="G52" i="14" s="1"/>
  <c r="F48" i="14"/>
  <c r="G48" i="14" s="1"/>
  <c r="F47" i="14"/>
  <c r="G47" i="14" s="1"/>
  <c r="F56" i="14"/>
  <c r="G56" i="14" s="1"/>
  <c r="F46" i="14"/>
  <c r="G46" i="14" s="1"/>
  <c r="F55" i="14"/>
  <c r="G55" i="14" s="1"/>
  <c r="F50" i="14"/>
  <c r="G50" i="14" s="1"/>
  <c r="F43" i="14"/>
  <c r="H66" i="14"/>
  <c r="E66" i="14"/>
  <c r="D66" i="14"/>
  <c r="C66" i="14"/>
  <c r="B66" i="14"/>
  <c r="D148" i="14" l="1"/>
  <c r="D61" i="14"/>
  <c r="C4" i="14"/>
  <c r="B25" i="14" s="1"/>
  <c r="B26" i="14" s="1"/>
  <c r="D126" i="14"/>
  <c r="C7" i="14"/>
  <c r="H25" i="14" s="1"/>
  <c r="F59" i="14"/>
  <c r="G43" i="14"/>
  <c r="F66" i="14"/>
  <c r="G66" i="14" s="1"/>
  <c r="A76" i="14"/>
  <c r="E7" i="14" l="1"/>
  <c r="B88" i="14"/>
  <c r="C88" i="14"/>
  <c r="B89" i="14"/>
  <c r="C89" i="14"/>
  <c r="B90" i="14"/>
  <c r="C90" i="14"/>
  <c r="B91" i="14"/>
  <c r="C91" i="14"/>
  <c r="B92" i="14"/>
  <c r="C92" i="14"/>
  <c r="B93" i="14"/>
  <c r="C93" i="14"/>
  <c r="B94" i="14"/>
  <c r="C94" i="14"/>
  <c r="B95" i="14"/>
  <c r="C95" i="14"/>
  <c r="B96" i="14"/>
  <c r="C96" i="14"/>
  <c r="B97" i="14"/>
  <c r="C97" i="14"/>
  <c r="B98" i="14"/>
  <c r="C98" i="14"/>
  <c r="B99" i="14"/>
  <c r="C99" i="14"/>
  <c r="B100" i="14"/>
  <c r="C100" i="14"/>
  <c r="B101" i="14"/>
  <c r="C101" i="14"/>
  <c r="C87" i="14"/>
  <c r="B87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B78" i="14"/>
  <c r="C78" i="14"/>
  <c r="B79" i="14"/>
  <c r="C79" i="14"/>
  <c r="B80" i="14"/>
  <c r="C80" i="14"/>
  <c r="C65" i="14"/>
  <c r="B65" i="14"/>
  <c r="H88" i="14" l="1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65" i="14"/>
  <c r="D88" i="14" l="1"/>
  <c r="E88" i="14"/>
  <c r="D89" i="14"/>
  <c r="E89" i="14"/>
  <c r="D90" i="14"/>
  <c r="E90" i="14"/>
  <c r="D91" i="14"/>
  <c r="E91" i="14"/>
  <c r="D92" i="14"/>
  <c r="E92" i="14"/>
  <c r="D93" i="14"/>
  <c r="E93" i="14"/>
  <c r="D94" i="14"/>
  <c r="E94" i="14"/>
  <c r="D95" i="14"/>
  <c r="E95" i="14"/>
  <c r="D96" i="14"/>
  <c r="E96" i="14"/>
  <c r="D97" i="14"/>
  <c r="E97" i="14"/>
  <c r="D98" i="14"/>
  <c r="E98" i="14"/>
  <c r="D99" i="14"/>
  <c r="E99" i="14"/>
  <c r="D100" i="14"/>
  <c r="E100" i="14"/>
  <c r="D101" i="14"/>
  <c r="E101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E87" i="14"/>
  <c r="D87" i="14"/>
  <c r="A87" i="14"/>
  <c r="D67" i="14"/>
  <c r="E67" i="14"/>
  <c r="D68" i="14"/>
  <c r="E68" i="14"/>
  <c r="A69" i="14"/>
  <c r="D69" i="14"/>
  <c r="E69" i="14"/>
  <c r="A70" i="14"/>
  <c r="D70" i="14"/>
  <c r="E70" i="14"/>
  <c r="A71" i="14"/>
  <c r="D71" i="14"/>
  <c r="E71" i="14"/>
  <c r="A72" i="14"/>
  <c r="D72" i="14"/>
  <c r="E72" i="14"/>
  <c r="A73" i="14"/>
  <c r="D73" i="14"/>
  <c r="E73" i="14"/>
  <c r="A74" i="14"/>
  <c r="E74" i="14"/>
  <c r="A75" i="14"/>
  <c r="D75" i="14"/>
  <c r="E75" i="14"/>
  <c r="D76" i="14"/>
  <c r="E76" i="14"/>
  <c r="A77" i="14"/>
  <c r="D77" i="14"/>
  <c r="E77" i="14"/>
  <c r="A78" i="14"/>
  <c r="D78" i="14"/>
  <c r="E78" i="14"/>
  <c r="A79" i="14"/>
  <c r="D79" i="14"/>
  <c r="E79" i="14"/>
  <c r="A80" i="14"/>
  <c r="D80" i="14"/>
  <c r="E80" i="14"/>
  <c r="E65" i="14"/>
  <c r="D65" i="14"/>
  <c r="A65" i="14"/>
  <c r="E19" i="8"/>
  <c r="D19" i="8"/>
  <c r="F79" i="14" l="1"/>
  <c r="G79" i="14" s="1"/>
  <c r="F77" i="14"/>
  <c r="G77" i="14" s="1"/>
  <c r="F80" i="14"/>
  <c r="F78" i="14"/>
  <c r="G78" i="14" s="1"/>
  <c r="F76" i="14"/>
  <c r="G76" i="14" s="1"/>
  <c r="F75" i="14"/>
  <c r="F100" i="14"/>
  <c r="G100" i="14" s="1"/>
  <c r="F96" i="14"/>
  <c r="G96" i="14" s="1"/>
  <c r="F92" i="14"/>
  <c r="G92" i="14" s="1"/>
  <c r="F88" i="14"/>
  <c r="G88" i="14" s="1"/>
  <c r="F101" i="14"/>
  <c r="G101" i="14" s="1"/>
  <c r="F97" i="14"/>
  <c r="G97" i="14" s="1"/>
  <c r="F93" i="14"/>
  <c r="G93" i="14" s="1"/>
  <c r="F89" i="14"/>
  <c r="G89" i="14" s="1"/>
  <c r="F98" i="14"/>
  <c r="G98" i="14" s="1"/>
  <c r="F94" i="14"/>
  <c r="G94" i="14" s="1"/>
  <c r="F90" i="14"/>
  <c r="G90" i="14" s="1"/>
  <c r="F99" i="14"/>
  <c r="G99" i="14" s="1"/>
  <c r="F95" i="14"/>
  <c r="G95" i="14" s="1"/>
  <c r="F91" i="14"/>
  <c r="G91" i="14" s="1"/>
  <c r="F19" i="4" l="1"/>
  <c r="E19" i="4" l="1"/>
  <c r="F71" i="14" l="1"/>
  <c r="G71" i="14" s="1"/>
  <c r="F72" i="14"/>
  <c r="G72" i="14" s="1"/>
  <c r="F70" i="14"/>
  <c r="G70" i="14" s="1"/>
  <c r="F69" i="14"/>
  <c r="G69" i="14" s="1"/>
  <c r="F73" i="14"/>
  <c r="G73" i="14" s="1"/>
  <c r="F68" i="14"/>
  <c r="G68" i="14" s="1"/>
  <c r="F67" i="14"/>
  <c r="G67" i="14" s="1"/>
  <c r="G80" i="14"/>
  <c r="G75" i="14"/>
  <c r="F19" i="8" l="1"/>
  <c r="D103" i="14" l="1"/>
  <c r="B6" i="14" s="1"/>
  <c r="A102" i="14"/>
  <c r="D21" i="8"/>
  <c r="A81" i="14"/>
  <c r="D74" i="14" l="1"/>
  <c r="D19" i="4"/>
  <c r="D21" i="4" s="1"/>
  <c r="F65" i="14"/>
  <c r="G65" i="14" s="1"/>
  <c r="D102" i="14"/>
  <c r="C6" i="14" l="1"/>
  <c r="D81" i="14"/>
  <c r="C5" i="14" s="1"/>
  <c r="F74" i="14"/>
  <c r="G74" i="14" s="1"/>
  <c r="D104" i="14"/>
  <c r="D83" i="14" l="1"/>
  <c r="B22" i="14" s="1"/>
  <c r="C22" i="14"/>
  <c r="F87" i="14"/>
  <c r="G87" i="14" s="1"/>
  <c r="F81" i="14" l="1"/>
  <c r="E81" i="14"/>
  <c r="D5" i="14" s="1"/>
  <c r="E5" i="14" s="1"/>
  <c r="E102" i="14"/>
  <c r="H26" i="14" s="1"/>
  <c r="D6" i="14" l="1"/>
  <c r="E6" i="14" s="1"/>
  <c r="F102" i="14"/>
  <c r="E4" i="14" l="1"/>
  <c r="E22" i="14" s="1"/>
  <c r="D22" i="14"/>
  <c r="A1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CAF56B-058B-455B-AE80-0F5F5CB192A3}" keepAlive="1" name="Query - Data" description="Connection to the 'Data' query in the workbook." type="5" refreshedVersion="6" background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<sst xmlns="http://schemas.openxmlformats.org/spreadsheetml/2006/main" count="229" uniqueCount="80">
  <si>
    <t>Yes</t>
  </si>
  <si>
    <t>No</t>
  </si>
  <si>
    <r>
      <rPr>
        <b/>
        <sz val="13"/>
        <color theme="0"/>
        <rFont val="Calibri (Body)"/>
      </rPr>
      <t xml:space="preserve">Priority </t>
    </r>
    <r>
      <rPr>
        <b/>
        <sz val="13"/>
        <color theme="0"/>
        <rFont val="Calibri"/>
        <family val="2"/>
        <scheme val="minor"/>
      </rPr>
      <t xml:space="preserve">
</t>
    </r>
    <r>
      <rPr>
        <b/>
        <i/>
        <sz val="11"/>
        <color theme="0"/>
        <rFont val="Calibri (Body)"/>
      </rPr>
      <t>1 = Low 2= Medium  3= High 4 = Approved and in Progress</t>
    </r>
  </si>
  <si>
    <r>
      <t xml:space="preserve">Administrative Burden
</t>
    </r>
    <r>
      <rPr>
        <b/>
        <sz val="11"/>
        <color theme="0"/>
        <rFont val="Calibri (Body)"/>
      </rPr>
      <t>1 = High 2= Medium  3= Low</t>
    </r>
  </si>
  <si>
    <r>
      <t xml:space="preserve">Long-Term Costs
</t>
    </r>
    <r>
      <rPr>
        <b/>
        <sz val="11"/>
        <color theme="0"/>
        <rFont val="Calibri (Body)"/>
      </rPr>
      <t>1 = Yes 2=No</t>
    </r>
  </si>
  <si>
    <r>
      <t xml:space="preserve">Allowability
</t>
    </r>
    <r>
      <rPr>
        <b/>
        <sz val="11"/>
        <color theme="0"/>
        <rFont val="Calibri (Body)"/>
      </rPr>
      <t>1 =No 2=Yes</t>
    </r>
  </si>
  <si>
    <t>Dept of Treasury Category</t>
  </si>
  <si>
    <t>FEMA Match</t>
  </si>
  <si>
    <t>Department</t>
  </si>
  <si>
    <t>Status</t>
  </si>
  <si>
    <t>Actual</t>
  </si>
  <si>
    <t>Variance</t>
  </si>
  <si>
    <t>ACTUAL PROJECT EXP.</t>
  </si>
  <si>
    <t>VARIANCE</t>
  </si>
  <si>
    <t>VARIANCE %</t>
  </si>
  <si>
    <t>Administrative Expense</t>
  </si>
  <si>
    <t>Budgeted Personnel and Services Diverted to a Substantially Different Use</t>
  </si>
  <si>
    <t>COVID-19 Testing and Contact Tracing</t>
  </si>
  <si>
    <t>Economic Support (other than Small Business, Housing, and Food Assistance)</t>
  </si>
  <si>
    <t>Expenses Associated with the Issuance of Tax Anticipation Notes</t>
  </si>
  <si>
    <t>Facilitating Distance Learning</t>
  </si>
  <si>
    <t>Food Programs</t>
  </si>
  <si>
    <t>Housing Support</t>
  </si>
  <si>
    <t>Improve Telework Capabilities of Public Employees</t>
  </si>
  <si>
    <t>Medical Expenses</t>
  </si>
  <si>
    <t>Nursing Home Assistance</t>
  </si>
  <si>
    <t>Payroll for Public Health and Safety Employees</t>
  </si>
  <si>
    <t>Personal Protective Equipment</t>
  </si>
  <si>
    <t>Public Health Expenses</t>
  </si>
  <si>
    <t>Small Business Assistance</t>
  </si>
  <si>
    <t>Unemployment Benefits</t>
  </si>
  <si>
    <t>Workers' Compensation</t>
  </si>
  <si>
    <t>Other (Item not listed)</t>
  </si>
  <si>
    <t>Total Amount Awarded</t>
  </si>
  <si>
    <t>Administrative Expenses</t>
  </si>
  <si>
    <t>Balance Left to Appropriate</t>
  </si>
  <si>
    <t>Category</t>
  </si>
  <si>
    <t>FUNDING END DATE</t>
  </si>
  <si>
    <t>Total</t>
  </si>
  <si>
    <t>PROJECT LEAD</t>
  </si>
  <si>
    <t>Project Lead</t>
  </si>
  <si>
    <t>SUMMARY OF COVID-19 FUNDING</t>
  </si>
  <si>
    <t>A. AWARDED</t>
  </si>
  <si>
    <t>B. BUDGETED</t>
  </si>
  <si>
    <t>C. ACTUAL EXPENSES</t>
  </si>
  <si>
    <t>BAL. TO SPEND (B-C)</t>
  </si>
  <si>
    <t>PROJECT STATUS</t>
  </si>
  <si>
    <t>Accounting Code</t>
  </si>
  <si>
    <t>Budget</t>
  </si>
  <si>
    <t>Project Management Status Notes</t>
  </si>
  <si>
    <t>FAQ/Guidance Reference</t>
  </si>
  <si>
    <t>Link to Justification/Narrative</t>
  </si>
  <si>
    <t>Name of Project</t>
  </si>
  <si>
    <t>BUDGET</t>
  </si>
  <si>
    <t>NAME OF PROJECT</t>
  </si>
  <si>
    <t>STATUS</t>
  </si>
  <si>
    <t>ACCOUNTING CODE</t>
  </si>
  <si>
    <t>FSA Investment Group, LLC</t>
  </si>
  <si>
    <t>Actual Expenses</t>
  </si>
  <si>
    <t xml:space="preserve">Category </t>
  </si>
  <si>
    <t xml:space="preserve">1. Public Health </t>
  </si>
  <si>
    <t xml:space="preserve">6. Revenue Replacement </t>
  </si>
  <si>
    <t>DOE - HEERF III (ARPA)</t>
  </si>
  <si>
    <t>DOE - HEERF II (CRRSA)</t>
  </si>
  <si>
    <t>DOE - HEERF I (CARES)</t>
  </si>
  <si>
    <t>Resolution Number/Date Approved by Board of Trustees</t>
  </si>
  <si>
    <t xml:space="preserve">Total </t>
  </si>
  <si>
    <t>Balance Remaining</t>
  </si>
  <si>
    <t>BIE - ESF III (ARPA)</t>
  </si>
  <si>
    <t>BIE - ESF II (CRRSA)</t>
  </si>
  <si>
    <t>BIE - ESF I (CARES)</t>
  </si>
  <si>
    <t xml:space="preserve">COVID-19 Relief Funding Dashboard for </t>
  </si>
  <si>
    <t>Assisted By:</t>
  </si>
  <si>
    <t>3. Technology Costs for Transition to Distance Learning</t>
  </si>
  <si>
    <t>2. Reimbursement</t>
  </si>
  <si>
    <t>4. Financial Grants</t>
  </si>
  <si>
    <t xml:space="preserve">5. Administrative </t>
  </si>
  <si>
    <t>7. Other</t>
  </si>
  <si>
    <t>_____________________________
COVID-19 Relief Funding Dashboard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</si>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</sst>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0"/>
      <name val="Calibri (Body)"/>
    </font>
    <font>
      <b/>
      <i/>
      <sz val="11"/>
      <color theme="0"/>
      <name val="Calibri (Body)"/>
    </font>
    <font>
      <b/>
      <sz val="11"/>
      <color theme="0"/>
      <name val="Calibri (Body)"/>
    </font>
    <font>
      <sz val="8"/>
      <name val="Calibri"/>
      <family val="2"/>
      <scheme val="minor"/>
    </font>
    <font>
      <b/>
      <sz val="20"/>
      <name val="Cambria"/>
      <family val="1"/>
    </font>
    <font>
      <b/>
      <sz val="15"/>
      <name val="Cambria"/>
      <family val="1"/>
    </font>
    <font>
      <sz val="11"/>
      <color theme="0"/>
      <name val="Cambria"/>
      <family val="1"/>
    </font>
    <font>
      <b/>
      <sz val="15"/>
      <color theme="0"/>
      <name val="Cambria"/>
      <family val="1"/>
    </font>
    <font>
      <b/>
      <sz val="12"/>
      <color theme="0"/>
      <name val="Cambria"/>
      <family val="1"/>
    </font>
    <font>
      <sz val="11"/>
      <name val="Cambria"/>
      <family val="1"/>
    </font>
    <font>
      <sz val="10"/>
      <color theme="0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  <font>
      <b/>
      <sz val="11"/>
      <color theme="1"/>
      <name val="Cambria"/>
      <family val="1"/>
    </font>
    <font>
      <i/>
      <sz val="11"/>
      <color rgb="FFFF0000"/>
      <name val="Cambria"/>
      <family val="1"/>
    </font>
    <font>
      <b/>
      <sz val="12"/>
      <color theme="1"/>
      <name val="Cambria"/>
      <family val="1"/>
    </font>
    <font>
      <sz val="12"/>
      <color theme="1" tint="0.14999847407452621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rgb="FFFF0000"/>
      <name val="Cambria"/>
      <family val="1"/>
    </font>
    <font>
      <b/>
      <sz val="14"/>
      <color theme="0"/>
      <name val="Cambria"/>
      <family val="1"/>
    </font>
    <font>
      <sz val="14"/>
      <color theme="1"/>
      <name val="Cambria"/>
      <family val="1"/>
    </font>
    <font>
      <b/>
      <sz val="16"/>
      <color theme="0"/>
      <name val="Cambria"/>
      <family val="1"/>
    </font>
    <font>
      <b/>
      <u/>
      <sz val="17.5"/>
      <color theme="1"/>
      <name val="Cambria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rgb="FF811B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/>
    <xf numFmtId="0" fontId="3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164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/>
    <xf numFmtId="0" fontId="11" fillId="4" borderId="0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1" fillId="4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/>
    </xf>
    <xf numFmtId="165" fontId="13" fillId="0" borderId="1" xfId="2" applyNumberFormat="1" applyFont="1" applyFill="1" applyBorder="1" applyAlignment="1">
      <alignment vertical="top"/>
    </xf>
    <xf numFmtId="165" fontId="13" fillId="0" borderId="1" xfId="0" applyNumberFormat="1" applyFont="1" applyFill="1" applyBorder="1" applyAlignment="1">
      <alignment vertical="top"/>
    </xf>
    <xf numFmtId="14" fontId="13" fillId="0" borderId="1" xfId="0" applyNumberFormat="1" applyFont="1" applyFill="1" applyBorder="1" applyAlignment="1">
      <alignment vertical="top"/>
    </xf>
    <xf numFmtId="0" fontId="13" fillId="0" borderId="1" xfId="0" applyFont="1" applyFill="1" applyBorder="1"/>
    <xf numFmtId="0" fontId="13" fillId="0" borderId="0" xfId="0" applyFont="1"/>
    <xf numFmtId="9" fontId="14" fillId="0" borderId="0" xfId="3" applyFont="1" applyAlignment="1">
      <alignment horizontal="left" vertical="center"/>
    </xf>
    <xf numFmtId="43" fontId="13" fillId="0" borderId="0" xfId="0" applyNumberFormat="1" applyFont="1"/>
    <xf numFmtId="9" fontId="14" fillId="0" borderId="0" xfId="3" applyFont="1" applyFill="1" applyAlignment="1">
      <alignment horizontal="left" vertical="center"/>
    </xf>
    <xf numFmtId="0" fontId="13" fillId="0" borderId="0" xfId="0" applyFont="1" applyFill="1"/>
    <xf numFmtId="0" fontId="10" fillId="0" borderId="0" xfId="0" applyFont="1" applyFill="1"/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vertical="top"/>
    </xf>
    <xf numFmtId="0" fontId="16" fillId="0" borderId="0" xfId="0" applyFont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1" xfId="0" applyFont="1" applyFill="1" applyBorder="1" applyAlignment="1">
      <alignment horizontal="left" wrapText="1"/>
    </xf>
    <xf numFmtId="165" fontId="18" fillId="0" borderId="1" xfId="2" applyNumberFormat="1" applyFont="1" applyFill="1" applyBorder="1" applyAlignment="1">
      <alignment horizontal="left" wrapText="1"/>
    </xf>
    <xf numFmtId="165" fontId="18" fillId="0" borderId="1" xfId="2" applyNumberFormat="1" applyFont="1" applyFill="1" applyBorder="1" applyAlignment="1">
      <alignment horizontal="center"/>
    </xf>
    <xf numFmtId="10" fontId="18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9" fillId="0" borderId="0" xfId="0" applyFont="1" applyAlignment="1"/>
    <xf numFmtId="0" fontId="10" fillId="0" borderId="0" xfId="0" applyFont="1" applyAlignment="1"/>
    <xf numFmtId="0" fontId="20" fillId="0" borderId="0" xfId="0" applyFont="1" applyAlignment="1"/>
    <xf numFmtId="0" fontId="12" fillId="0" borderId="0" xfId="0" applyFont="1"/>
    <xf numFmtId="0" fontId="21" fillId="0" borderId="0" xfId="0" applyFont="1"/>
    <xf numFmtId="0" fontId="21" fillId="2" borderId="0" xfId="0" applyFont="1" applyFill="1"/>
    <xf numFmtId="164" fontId="21" fillId="2" borderId="0" xfId="0" applyNumberFormat="1" applyFont="1" applyFill="1" applyBorder="1" applyAlignment="1">
      <alignment vertical="top"/>
    </xf>
    <xf numFmtId="165" fontId="21" fillId="0" borderId="0" xfId="2" applyNumberFormat="1" applyFont="1"/>
    <xf numFmtId="0" fontId="22" fillId="4" borderId="1" xfId="0" applyFont="1" applyFill="1" applyBorder="1" applyAlignment="1">
      <alignment horizontal="left" wrapText="1"/>
    </xf>
    <xf numFmtId="165" fontId="22" fillId="4" borderId="1" xfId="2" applyNumberFormat="1" applyFont="1" applyFill="1" applyBorder="1" applyAlignment="1">
      <alignment horizontal="left" wrapText="1"/>
    </xf>
    <xf numFmtId="165" fontId="22" fillId="4" borderId="1" xfId="2" applyNumberFormat="1" applyFont="1" applyFill="1" applyBorder="1" applyAlignment="1">
      <alignment horizontal="center"/>
    </xf>
    <xf numFmtId="10" fontId="22" fillId="4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/>
    </xf>
    <xf numFmtId="165" fontId="18" fillId="0" borderId="1" xfId="2" applyNumberFormat="1" applyFont="1" applyBorder="1" applyAlignment="1">
      <alignment horizontal="left" vertical="top"/>
    </xf>
    <xf numFmtId="6" fontId="18" fillId="0" borderId="1" xfId="0" applyNumberFormat="1" applyFont="1" applyBorder="1" applyAlignment="1">
      <alignment vertical="top" wrapText="1"/>
    </xf>
    <xf numFmtId="6" fontId="18" fillId="4" borderId="1" xfId="0" applyNumberFormat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1" fillId="2" borderId="0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vertical="top"/>
    </xf>
    <xf numFmtId="164" fontId="23" fillId="2" borderId="0" xfId="0" applyNumberFormat="1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24" fillId="5" borderId="0" xfId="0" applyFont="1" applyFill="1" applyAlignment="1">
      <alignment vertical="top"/>
    </xf>
    <xf numFmtId="165" fontId="18" fillId="4" borderId="1" xfId="2" applyNumberFormat="1" applyFont="1" applyFill="1" applyBorder="1" applyAlignment="1">
      <alignment vertical="top"/>
    </xf>
    <xf numFmtId="0" fontId="18" fillId="0" borderId="1" xfId="0" applyNumberFormat="1" applyFont="1" applyBorder="1" applyAlignment="1">
      <alignment vertical="top" wrapText="1"/>
    </xf>
    <xf numFmtId="165" fontId="18" fillId="0" borderId="1" xfId="2" applyNumberFormat="1" applyFont="1" applyBorder="1" applyAlignment="1">
      <alignment vertical="top"/>
    </xf>
    <xf numFmtId="164" fontId="23" fillId="2" borderId="0" xfId="0" applyNumberFormat="1" applyFont="1" applyFill="1" applyBorder="1" applyAlignment="1">
      <alignment vertical="top" wrapText="1"/>
    </xf>
    <xf numFmtId="165" fontId="18" fillId="0" borderId="1" xfId="2" applyNumberFormat="1" applyFont="1" applyBorder="1" applyAlignment="1">
      <alignment vertical="top" wrapText="1"/>
    </xf>
    <xf numFmtId="0" fontId="18" fillId="4" borderId="1" xfId="0" applyFont="1" applyFill="1" applyBorder="1" applyAlignment="1">
      <alignment horizontal="left" vertical="top"/>
    </xf>
    <xf numFmtId="165" fontId="18" fillId="4" borderId="1" xfId="2" applyNumberFormat="1" applyFont="1" applyFill="1" applyBorder="1" applyAlignment="1">
      <alignment horizontal="left" vertical="top"/>
    </xf>
    <xf numFmtId="0" fontId="18" fillId="4" borderId="1" xfId="0" applyFont="1" applyFill="1" applyBorder="1" applyAlignment="1">
      <alignment vertical="top" wrapText="1"/>
    </xf>
    <xf numFmtId="0" fontId="18" fillId="4" borderId="1" xfId="0" applyNumberFormat="1" applyFont="1" applyFill="1" applyBorder="1" applyAlignment="1">
      <alignment vertical="top" wrapText="1"/>
    </xf>
    <xf numFmtId="0" fontId="18" fillId="0" borderId="1" xfId="0" applyNumberFormat="1" applyFont="1" applyFill="1" applyBorder="1" applyAlignment="1">
      <alignment vertical="top" wrapText="1"/>
    </xf>
    <xf numFmtId="0" fontId="24" fillId="0" borderId="1" xfId="0" applyNumberFormat="1" applyFont="1" applyBorder="1" applyAlignment="1">
      <alignment vertical="top" wrapText="1"/>
    </xf>
    <xf numFmtId="164" fontId="18" fillId="0" borderId="1" xfId="1" applyNumberFormat="1" applyFont="1" applyBorder="1" applyAlignment="1">
      <alignment vertical="top"/>
    </xf>
    <xf numFmtId="0" fontId="18" fillId="4" borderId="0" xfId="0" applyFont="1" applyFill="1" applyAlignment="1">
      <alignment vertical="top"/>
    </xf>
    <xf numFmtId="164" fontId="23" fillId="0" borderId="0" xfId="1" applyNumberFormat="1" applyFont="1" applyAlignment="1">
      <alignment vertical="top"/>
    </xf>
    <xf numFmtId="164" fontId="23" fillId="0" borderId="0" xfId="0" applyNumberFormat="1" applyFont="1" applyAlignment="1">
      <alignment vertical="top"/>
    </xf>
    <xf numFmtId="0" fontId="23" fillId="0" borderId="0" xfId="0" applyNumberFormat="1" applyFont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164" fontId="23" fillId="0" borderId="0" xfId="0" applyNumberFormat="1" applyFont="1" applyAlignment="1">
      <alignment vertical="top" wrapText="1"/>
    </xf>
    <xf numFmtId="44" fontId="23" fillId="0" borderId="0" xfId="0" applyNumberFormat="1" applyFont="1" applyAlignment="1">
      <alignment vertical="top"/>
    </xf>
    <xf numFmtId="0" fontId="23" fillId="0" borderId="0" xfId="0" applyFont="1" applyAlignment="1">
      <alignment vertical="top" wrapText="1"/>
    </xf>
    <xf numFmtId="0" fontId="12" fillId="0" borderId="0" xfId="0" applyFont="1" applyFill="1" applyBorder="1" applyAlignment="1">
      <alignment horizontal="right" wrapText="1"/>
    </xf>
    <xf numFmtId="164" fontId="12" fillId="0" borderId="0" xfId="1" applyNumberFormat="1" applyFont="1" applyFill="1" applyBorder="1" applyAlignment="1">
      <alignment horizontal="right" wrapText="1"/>
    </xf>
    <xf numFmtId="165" fontId="12" fillId="0" borderId="0" xfId="2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right" vertical="top"/>
    </xf>
    <xf numFmtId="0" fontId="12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right" wrapText="1"/>
    </xf>
    <xf numFmtId="164" fontId="12" fillId="6" borderId="1" xfId="1" applyNumberFormat="1" applyFont="1" applyFill="1" applyBorder="1" applyAlignment="1">
      <alignment horizontal="right" wrapText="1"/>
    </xf>
    <xf numFmtId="165" fontId="12" fillId="6" borderId="1" xfId="2" applyNumberFormat="1" applyFont="1" applyFill="1" applyBorder="1" applyAlignment="1">
      <alignment horizontal="center"/>
    </xf>
    <xf numFmtId="44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wrapText="1"/>
    </xf>
    <xf numFmtId="10" fontId="12" fillId="6" borderId="1" xfId="0" applyNumberFormat="1" applyFont="1" applyFill="1" applyBorder="1" applyAlignment="1">
      <alignment horizontal="center"/>
    </xf>
    <xf numFmtId="0" fontId="12" fillId="6" borderId="0" xfId="0" applyFont="1" applyFill="1"/>
    <xf numFmtId="165" fontId="12" fillId="6" borderId="0" xfId="2" applyNumberFormat="1" applyFont="1" applyFill="1"/>
    <xf numFmtId="0" fontId="12" fillId="0" borderId="0" xfId="0" applyFont="1" applyFill="1"/>
    <xf numFmtId="165" fontId="12" fillId="0" borderId="0" xfId="2" applyNumberFormat="1" applyFont="1" applyFill="1"/>
    <xf numFmtId="0" fontId="12" fillId="6" borderId="0" xfId="0" applyFont="1" applyFill="1" applyAlignment="1">
      <alignment horizontal="center" vertical="center"/>
    </xf>
    <xf numFmtId="165" fontId="12" fillId="6" borderId="1" xfId="2" applyNumberFormat="1" applyFont="1" applyFill="1" applyBorder="1" applyAlignment="1">
      <alignment horizontal="center" vertical="center" wrapText="1"/>
    </xf>
    <xf numFmtId="164" fontId="12" fillId="6" borderId="1" xfId="1" applyNumberFormat="1" applyFont="1" applyFill="1" applyBorder="1" applyAlignment="1">
      <alignment horizontal="center" vertical="center" wrapText="1"/>
    </xf>
    <xf numFmtId="0" fontId="12" fillId="6" borderId="1" xfId="1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top"/>
    </xf>
    <xf numFmtId="0" fontId="23" fillId="6" borderId="0" xfId="0" applyFont="1" applyFill="1" applyBorder="1" applyAlignment="1">
      <alignment vertical="top"/>
    </xf>
    <xf numFmtId="164" fontId="12" fillId="6" borderId="0" xfId="0" applyNumberFormat="1" applyFont="1" applyFill="1" applyBorder="1" applyAlignment="1">
      <alignment vertical="top"/>
    </xf>
    <xf numFmtId="0" fontId="23" fillId="6" borderId="0" xfId="0" applyNumberFormat="1" applyFont="1" applyFill="1" applyBorder="1" applyAlignment="1">
      <alignment vertical="top" wrapText="1"/>
    </xf>
    <xf numFmtId="164" fontId="12" fillId="6" borderId="0" xfId="0" applyNumberFormat="1" applyFont="1" applyFill="1" applyBorder="1" applyAlignment="1">
      <alignment vertical="top" wrapText="1"/>
    </xf>
    <xf numFmtId="0" fontId="12" fillId="6" borderId="0" xfId="0" applyFont="1" applyFill="1" applyBorder="1"/>
    <xf numFmtId="164" fontId="25" fillId="6" borderId="0" xfId="0" applyNumberFormat="1" applyFont="1" applyFill="1" applyBorder="1" applyAlignment="1">
      <alignment vertical="top"/>
    </xf>
    <xf numFmtId="164" fontId="25" fillId="6" borderId="0" xfId="0" applyNumberFormat="1" applyFont="1" applyFill="1" applyBorder="1" applyAlignment="1">
      <alignment vertical="top" wrapText="1"/>
    </xf>
    <xf numFmtId="0" fontId="28" fillId="6" borderId="0" xfId="0" applyFont="1" applyFill="1" applyAlignment="1">
      <alignment horizontal="center" vertical="top"/>
    </xf>
    <xf numFmtId="0" fontId="26" fillId="6" borderId="1" xfId="0" applyFont="1" applyFill="1" applyBorder="1" applyAlignment="1">
      <alignment horizontal="center" vertical="center" wrapText="1"/>
    </xf>
    <xf numFmtId="0" fontId="17" fillId="0" borderId="0" xfId="4" applyFont="1"/>
    <xf numFmtId="0" fontId="1" fillId="0" borderId="0" xfId="4"/>
    <xf numFmtId="9" fontId="24" fillId="0" borderId="0" xfId="3" applyFont="1" applyFill="1" applyBorder="1" applyAlignment="1">
      <alignment horizontal="right" wrapText="1"/>
    </xf>
    <xf numFmtId="0" fontId="24" fillId="0" borderId="0" xfId="0" applyFont="1" applyFill="1" applyBorder="1" applyAlignment="1">
      <alignment horizontal="right" wrapText="1"/>
    </xf>
    <xf numFmtId="0" fontId="24" fillId="0" borderId="0" xfId="0" applyFont="1" applyFill="1" applyAlignment="1">
      <alignment vertical="top"/>
    </xf>
    <xf numFmtId="0" fontId="13" fillId="4" borderId="1" xfId="0" applyFont="1" applyFill="1" applyBorder="1" applyAlignment="1">
      <alignment vertical="top"/>
    </xf>
    <xf numFmtId="14" fontId="13" fillId="4" borderId="1" xfId="0" applyNumberFormat="1" applyFont="1" applyFill="1" applyBorder="1" applyAlignment="1">
      <alignment vertical="top"/>
    </xf>
    <xf numFmtId="0" fontId="13" fillId="4" borderId="1" xfId="0" applyFont="1" applyFill="1" applyBorder="1"/>
    <xf numFmtId="0" fontId="32" fillId="0" borderId="1" xfId="6" applyFont="1" applyFill="1" applyBorder="1" applyAlignment="1">
      <alignment vertical="top"/>
    </xf>
    <xf numFmtId="0" fontId="32" fillId="0" borderId="0" xfId="6" applyFont="1"/>
    <xf numFmtId="0" fontId="17" fillId="0" borderId="1" xfId="0" applyFont="1" applyFill="1" applyBorder="1" applyAlignment="1">
      <alignment horizontal="center"/>
    </xf>
    <xf numFmtId="164" fontId="13" fillId="0" borderId="1" xfId="2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164" fontId="13" fillId="4" borderId="1" xfId="2" applyNumberFormat="1" applyFont="1" applyFill="1" applyBorder="1" applyAlignment="1">
      <alignment vertical="top"/>
    </xf>
    <xf numFmtId="164" fontId="13" fillId="4" borderId="1" xfId="0" applyNumberFormat="1" applyFont="1" applyFill="1" applyBorder="1" applyAlignment="1">
      <alignment vertical="top"/>
    </xf>
    <xf numFmtId="165" fontId="23" fillId="0" borderId="1" xfId="2" applyNumberFormat="1" applyFont="1" applyFill="1" applyBorder="1" applyAlignment="1">
      <alignment vertical="top"/>
    </xf>
    <xf numFmtId="165" fontId="23" fillId="0" borderId="1" xfId="2" applyNumberFormat="1" applyFont="1" applyBorder="1" applyAlignment="1">
      <alignment vertical="top"/>
    </xf>
    <xf numFmtId="0" fontId="29" fillId="0" borderId="3" xfId="4" applyFont="1" applyBorder="1" applyAlignment="1">
      <alignment horizontal="center"/>
    </xf>
    <xf numFmtId="0" fontId="17" fillId="0" borderId="0" xfId="4" applyFont="1" applyAlignment="1">
      <alignment horizontal="center"/>
    </xf>
    <xf numFmtId="0" fontId="27" fillId="0" borderId="4" xfId="4" applyFont="1" applyBorder="1" applyAlignment="1">
      <alignment horizontal="right"/>
    </xf>
    <xf numFmtId="14" fontId="27" fillId="0" borderId="4" xfId="4" applyNumberFormat="1" applyFont="1" applyBorder="1" applyAlignment="1">
      <alignment horizontal="left"/>
    </xf>
    <xf numFmtId="0" fontId="27" fillId="0" borderId="4" xfId="4" applyFont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Comma" xfId="2" builtinId="3"/>
    <cellStyle name="Currency" xfId="1" builtinId="4"/>
    <cellStyle name="Hyperlink" xfId="6" builtinId="8"/>
    <cellStyle name="Normal" xfId="0" builtinId="0"/>
    <cellStyle name="Normal 2" xfId="4" xr:uid="{A4B4A0B9-9836-4F9F-A7B0-AF790DDE9A7C}"/>
    <cellStyle name="Normal 3" xfId="5" xr:uid="{42084DF9-5462-4765-84EE-DFC3DB79AD23}"/>
    <cellStyle name="Percent" xfId="3" builtinId="5"/>
  </cellStyles>
  <dxfs count="23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11B11"/>
      <color rgb="FFC00000"/>
      <color rgb="FF990033"/>
      <color rgb="FFA50021"/>
      <color rgb="FFCC3300"/>
      <color rgb="FFFF6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7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DOE - Higher Ed Emergency Relief</a:t>
            </a:r>
            <a:r>
              <a:rPr lang="en-US" sz="1600" b="1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 Funding (HEERF)</a:t>
            </a:r>
          </a:p>
        </c:rich>
      </c:tx>
      <c:layout>
        <c:manualLayout>
          <c:xMode val="edge"/>
          <c:yMode val="edge"/>
          <c:x val="8.77573164626098E-2"/>
          <c:y val="6.9306693873091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470134874759156"/>
          <c:w val="1"/>
          <c:h val="0.632657919035234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99-4B9B-9F2E-548D64AC8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99-4B9B-9F2E-548D64AC8C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'0. COVID-19 Relief Funding '!$A$25:$A$26</c:f>
              <c:strCache>
                <c:ptCount val="2"/>
                <c:pt idx="0">
                  <c:v>Actual Expenses</c:v>
                </c:pt>
                <c:pt idx="1">
                  <c:v>Budget</c:v>
                </c:pt>
              </c:strCache>
            </c:strRef>
          </c:cat>
          <c:val>
            <c:numRef>
              <c:f>'0. COVID-19 Relief Funding '!$B$25:$B$26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5-41BD-9C2D-1623B38E1D7B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53283874197807"/>
          <c:y val="0.8443572998902984"/>
          <c:w val="0.51304675600091565"/>
          <c:h val="0.12218861257137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BIA - Education Stablization Funding</a:t>
            </a:r>
          </a:p>
          <a:p>
            <a:pPr>
              <a:defRPr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defRPr>
            </a:pPr>
            <a:r>
              <a:rPr lang="en-US" sz="1600" b="1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(ESF)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88888888888889E-2"/>
          <c:y val="0.22151113847083179"/>
          <c:w val="0.87222222222222212"/>
          <c:h val="0.6179001741012000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9A-406D-99BA-82A7CE7569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9A-406D-99BA-82A7CE7569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'0. COVID-19 Relief Funding '!$G$25:$G$26</c:f>
              <c:strCache>
                <c:ptCount val="2"/>
                <c:pt idx="0">
                  <c:v>Actual Expenses</c:v>
                </c:pt>
                <c:pt idx="1">
                  <c:v>Budget</c:v>
                </c:pt>
              </c:strCache>
            </c:strRef>
          </c:cat>
          <c:val>
            <c:numRef>
              <c:f>'0. COVID-19 Relief Funding '!$H$25:$H$26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4-4BAB-A530-E195F42F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41</xdr:row>
      <xdr:rowOff>171450</xdr:rowOff>
    </xdr:from>
    <xdr:to>
      <xdr:col>6</xdr:col>
      <xdr:colOff>133350</xdr:colOff>
      <xdr:row>45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3005FD-7BD9-4E61-8D4A-B23C512192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8105775"/>
          <a:ext cx="13716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197755</xdr:rowOff>
    </xdr:from>
    <xdr:to>
      <xdr:col>2</xdr:col>
      <xdr:colOff>148318</xdr:colOff>
      <xdr:row>39</xdr:row>
      <xdr:rowOff>142510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ECF7C-8421-4C2F-9900-179EC9A75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1028699</xdr:colOff>
      <xdr:row>22</xdr:row>
      <xdr:rowOff>21772</xdr:rowOff>
    </xdr:from>
    <xdr:to>
      <xdr:col>8</xdr:col>
      <xdr:colOff>31567</xdr:colOff>
      <xdr:row>39</xdr:row>
      <xdr:rowOff>182427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8269DF-C1D5-4CF4-A733-9197C0B8D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a Hohag" id="{75FDF0AB-0B0D-4090-B410-8CCED4423FE2}" userId="S::ahohag@ndnlaw.com::8c3e0bc4-db3a-4182-b585-1f12a7dd0ce4" providerId="AD"/>
  <person displayName="Sabrina Renteria" id="{C9328187-C5C3-465C-BB16-523957AC1402}" userId="S::sabrina.renteria@bishoppaiute.org::92d99eeb-753d-4e59-b847-fc04976926e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1-02-17T19:58:16.00" personId="{C9328187-C5C3-465C-BB16-523957AC1402}" id="{DFDD208A-554F-4894-A9E1-4708588F48BC}">
    <text>updated to CRF FAQ's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0B0D-E28F-4838-B969-22C233797EE6}">
  <dimension ref="A1:J47"/>
  <sheetViews>
    <sheetView showGridLines="0" zoomScaleNormal="100" workbookViewId="0">
      <selection activeCell="A5" sqref="A5:G5"/>
    </sheetView>
  </sheetViews>
  <sheetFormatPr defaultRowHeight="15"/>
  <sheetData>
    <row r="1" spans="1:10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0" ht="21.75">
      <c r="A4" s="126" t="s">
        <v>79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8">
      <c r="A5" s="128" t="s">
        <v>71</v>
      </c>
      <c r="B5" s="128"/>
      <c r="C5" s="128"/>
      <c r="D5" s="128"/>
      <c r="E5" s="128"/>
      <c r="F5" s="128"/>
      <c r="G5" s="128"/>
      <c r="H5" s="129">
        <v>44427</v>
      </c>
      <c r="I5" s="130"/>
      <c r="J5" s="130"/>
    </row>
    <row r="6" spans="1:10">
      <c r="A6" s="109"/>
      <c r="B6" s="109"/>
      <c r="C6" s="109"/>
      <c r="D6" s="109"/>
      <c r="E6" s="109"/>
      <c r="F6" s="109"/>
      <c r="G6" s="109"/>
      <c r="H6" s="109"/>
      <c r="I6" s="109"/>
      <c r="J6" s="109"/>
    </row>
    <row r="7" spans="1:10">
      <c r="A7" s="109"/>
      <c r="B7" s="109"/>
      <c r="C7" s="109"/>
      <c r="D7" s="109"/>
      <c r="E7" s="109"/>
      <c r="F7" s="109"/>
      <c r="G7" s="109"/>
      <c r="H7" s="109"/>
      <c r="I7" s="109"/>
      <c r="J7" s="109"/>
    </row>
    <row r="8" spans="1:10">
      <c r="A8" s="109"/>
      <c r="B8" s="109"/>
      <c r="C8" s="109"/>
      <c r="D8" s="109"/>
      <c r="E8" s="109"/>
      <c r="F8" s="109"/>
      <c r="G8" s="109"/>
      <c r="H8" s="109"/>
      <c r="I8" s="109"/>
      <c r="J8" s="109"/>
    </row>
    <row r="9" spans="1:10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0">
      <c r="A10" s="109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0">
      <c r="A11" s="109"/>
      <c r="C11" s="109"/>
      <c r="D11" s="109"/>
      <c r="E11" s="109"/>
      <c r="F11" s="109"/>
      <c r="G11" s="109"/>
      <c r="H11" s="109"/>
      <c r="I11" s="109"/>
      <c r="J11" s="109"/>
    </row>
    <row r="12" spans="1:10">
      <c r="A12" s="109"/>
      <c r="B12" s="109"/>
      <c r="C12" s="109"/>
      <c r="D12" s="109"/>
      <c r="E12" s="109"/>
      <c r="F12" s="109"/>
      <c r="G12" s="109"/>
      <c r="H12" s="109"/>
      <c r="I12" s="109"/>
      <c r="J12" s="109"/>
    </row>
    <row r="13" spans="1:10">
      <c r="A13" s="109"/>
      <c r="B13" s="109"/>
      <c r="C13" s="109"/>
      <c r="D13" s="109"/>
      <c r="E13" s="109"/>
      <c r="F13" s="109"/>
      <c r="G13" s="109"/>
      <c r="H13" s="109"/>
      <c r="I13" s="109"/>
      <c r="J13" s="109"/>
    </row>
    <row r="14" spans="1:10">
      <c r="A14" s="109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>
      <c r="A15" s="109"/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0">
      <c r="A16" s="109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>
      <c r="A17" s="109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>
      <c r="A18" s="109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>
      <c r="A19" s="109"/>
      <c r="B19" s="109"/>
      <c r="D19" s="109"/>
      <c r="E19" s="109"/>
      <c r="F19" s="109"/>
      <c r="G19" s="109"/>
      <c r="H19" s="109"/>
      <c r="I19" s="109"/>
      <c r="J19" s="109"/>
    </row>
    <row r="20" spans="1:10">
      <c r="A20" s="109"/>
      <c r="B20" s="109"/>
      <c r="C20" s="109"/>
      <c r="D20" s="109"/>
      <c r="E20" s="109"/>
      <c r="F20" s="109"/>
      <c r="G20" s="109"/>
      <c r="H20" s="109"/>
      <c r="I20" s="109"/>
      <c r="J20" s="109"/>
    </row>
    <row r="21" spans="1:10">
      <c r="A21" s="109"/>
      <c r="B21" s="109"/>
      <c r="C21" s="109"/>
      <c r="D21" s="109"/>
      <c r="E21" s="109"/>
      <c r="F21" s="109"/>
      <c r="G21" s="109"/>
      <c r="H21" s="109"/>
      <c r="I21" s="109"/>
      <c r="J21" s="109"/>
    </row>
    <row r="22" spans="1:10">
      <c r="A22" s="109"/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>
      <c r="A24" s="109"/>
      <c r="B24" s="109"/>
      <c r="C24" s="109"/>
      <c r="D24" s="109"/>
      <c r="E24" s="109"/>
      <c r="F24" s="109"/>
      <c r="G24" s="109"/>
      <c r="H24" s="109"/>
      <c r="I24" s="109"/>
      <c r="J24" s="109"/>
    </row>
    <row r="25" spans="1:10">
      <c r="A25" s="109"/>
      <c r="B25" s="109"/>
      <c r="C25" s="109"/>
      <c r="D25" s="109"/>
      <c r="E25" s="109"/>
      <c r="F25" s="109"/>
      <c r="G25" s="109"/>
      <c r="H25" s="109"/>
      <c r="I25" s="109"/>
      <c r="J25" s="109"/>
    </row>
    <row r="26" spans="1:10">
      <c r="A26" s="109"/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0">
      <c r="A27" s="109"/>
      <c r="B27" s="109"/>
      <c r="C27" s="109"/>
      <c r="D27" s="109"/>
      <c r="E27" s="109"/>
      <c r="F27" s="109"/>
      <c r="G27" s="109"/>
      <c r="H27" s="110"/>
      <c r="I27" s="109"/>
      <c r="J27" s="109"/>
    </row>
    <row r="28" spans="1:10">
      <c r="A28" s="109"/>
      <c r="B28" s="109"/>
      <c r="C28" s="109"/>
      <c r="D28" s="109"/>
      <c r="E28" s="109"/>
      <c r="F28" s="109"/>
      <c r="G28" s="109"/>
      <c r="H28" s="109"/>
      <c r="I28" s="109"/>
      <c r="J28" s="109"/>
    </row>
    <row r="29" spans="1:10">
      <c r="A29" s="109"/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10">
      <c r="A30" s="109"/>
      <c r="B30" s="109"/>
      <c r="C30" s="109"/>
      <c r="D30" s="109"/>
      <c r="E30" s="109"/>
      <c r="F30" s="109"/>
      <c r="G30" s="109"/>
      <c r="H30" s="109"/>
      <c r="I30" s="109"/>
      <c r="J30" s="109"/>
    </row>
    <row r="31" spans="1:10">
      <c r="A31" s="109"/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>
      <c r="A32" s="109"/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>
      <c r="A33" s="109"/>
      <c r="B33" s="109"/>
      <c r="C33" s="109"/>
      <c r="D33" s="109"/>
      <c r="E33" s="109"/>
      <c r="F33" s="109"/>
      <c r="G33" s="109"/>
      <c r="H33" s="109"/>
      <c r="I33" s="109"/>
      <c r="J33" s="109"/>
    </row>
    <row r="34" spans="1:10">
      <c r="A34" s="109"/>
      <c r="B34" s="109"/>
      <c r="C34" s="109"/>
      <c r="D34" s="109"/>
      <c r="E34" s="109"/>
      <c r="F34" s="109"/>
      <c r="G34" s="109"/>
      <c r="H34" s="109"/>
      <c r="I34" s="109"/>
      <c r="J34" s="109"/>
    </row>
    <row r="35" spans="1:10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0">
      <c r="A36" s="109"/>
      <c r="B36" s="109"/>
      <c r="C36" s="109"/>
      <c r="D36" s="109"/>
      <c r="E36" s="109"/>
      <c r="F36" s="109"/>
      <c r="G36" s="109"/>
      <c r="H36" s="109"/>
      <c r="I36" s="109"/>
      <c r="J36" s="109"/>
    </row>
    <row r="37" spans="1:10">
      <c r="A37" s="109"/>
      <c r="B37" s="109"/>
      <c r="C37" s="109"/>
      <c r="D37" s="109"/>
      <c r="E37" s="109"/>
      <c r="F37" s="109"/>
      <c r="G37" s="109"/>
      <c r="H37" s="109"/>
      <c r="I37" s="109"/>
      <c r="J37" s="109"/>
    </row>
    <row r="38" spans="1:10">
      <c r="A38" s="109"/>
      <c r="B38" s="109"/>
      <c r="C38" s="109"/>
      <c r="D38" s="109"/>
      <c r="E38" s="109"/>
      <c r="F38" s="109"/>
      <c r="G38" s="109"/>
      <c r="H38" s="109"/>
      <c r="I38" s="109"/>
      <c r="J38" s="109"/>
    </row>
    <row r="39" spans="1:10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>
      <c r="A40" s="127" t="s">
        <v>72</v>
      </c>
      <c r="B40" s="127"/>
      <c r="C40" s="127"/>
      <c r="D40" s="127"/>
      <c r="E40" s="127"/>
      <c r="F40" s="127"/>
      <c r="G40" s="127"/>
      <c r="H40" s="127"/>
      <c r="I40" s="127"/>
      <c r="J40" s="127"/>
    </row>
    <row r="41" spans="1:10">
      <c r="A41" s="127" t="s">
        <v>57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4" spans="1:10">
      <c r="A44" s="109"/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>
      <c r="A45" s="109"/>
      <c r="B45" s="109"/>
      <c r="C45" s="109"/>
      <c r="D45" s="109"/>
      <c r="E45" s="109"/>
      <c r="F45" s="109"/>
      <c r="G45" s="109"/>
      <c r="H45" s="109"/>
      <c r="I45" s="109"/>
      <c r="J45" s="109"/>
    </row>
    <row r="46" spans="1:10">
      <c r="A46" s="109"/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>
      <c r="A47" s="109"/>
      <c r="B47" s="109"/>
      <c r="C47" s="109"/>
      <c r="D47" s="109"/>
      <c r="E47" s="109"/>
      <c r="F47" s="109"/>
      <c r="G47" s="109"/>
      <c r="H47" s="109"/>
      <c r="I47" s="109"/>
      <c r="J47" s="109"/>
    </row>
  </sheetData>
  <mergeCells count="5">
    <mergeCell ref="A4:J4"/>
    <mergeCell ref="A40:J40"/>
    <mergeCell ref="A41:J41"/>
    <mergeCell ref="A5:G5"/>
    <mergeCell ref="H5:J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BB48-6C3B-FD4E-BAC7-6005B88EC92F}">
  <dimension ref="A1:H19"/>
  <sheetViews>
    <sheetView workbookViewId="0">
      <selection activeCell="H8" sqref="H8"/>
    </sheetView>
  </sheetViews>
  <sheetFormatPr defaultColWidth="11.5703125" defaultRowHeight="15"/>
  <cols>
    <col min="1" max="1" width="20.140625" customWidth="1"/>
    <col min="3" max="3" width="19.5703125" customWidth="1"/>
    <col min="8" max="8" width="55.42578125" customWidth="1"/>
  </cols>
  <sheetData>
    <row r="1" spans="1:8" ht="111.75">
      <c r="A1" s="2" t="str">
        <f>'2. DOE - HEERF II'!G2</f>
        <v>Project Management Status Notes</v>
      </c>
      <c r="C1" s="3" t="s">
        <v>2</v>
      </c>
      <c r="D1" s="3" t="s">
        <v>3</v>
      </c>
      <c r="E1" s="3" t="s">
        <v>4</v>
      </c>
      <c r="F1" s="3" t="s">
        <v>5</v>
      </c>
      <c r="H1" s="4" t="s">
        <v>6</v>
      </c>
    </row>
    <row r="2" spans="1:8">
      <c r="A2" s="1" t="s">
        <v>0</v>
      </c>
      <c r="C2">
        <v>1</v>
      </c>
      <c r="D2">
        <v>1</v>
      </c>
      <c r="E2">
        <v>1</v>
      </c>
      <c r="F2">
        <v>1</v>
      </c>
      <c r="H2" s="5" t="s">
        <v>15</v>
      </c>
    </row>
    <row r="3" spans="1:8" ht="30">
      <c r="A3" t="s">
        <v>1</v>
      </c>
      <c r="C3">
        <v>2</v>
      </c>
      <c r="D3">
        <v>2</v>
      </c>
      <c r="E3">
        <v>2</v>
      </c>
      <c r="F3">
        <v>2</v>
      </c>
      <c r="H3" s="5" t="s">
        <v>16</v>
      </c>
    </row>
    <row r="4" spans="1:8">
      <c r="C4">
        <v>3</v>
      </c>
      <c r="D4">
        <v>3</v>
      </c>
      <c r="H4" s="5" t="s">
        <v>17</v>
      </c>
    </row>
    <row r="5" spans="1:8" ht="30">
      <c r="C5">
        <v>4</v>
      </c>
      <c r="H5" s="5" t="s">
        <v>18</v>
      </c>
    </row>
    <row r="6" spans="1:8" ht="30">
      <c r="H6" s="5" t="s">
        <v>19</v>
      </c>
    </row>
    <row r="7" spans="1:8">
      <c r="H7" s="5" t="s">
        <v>20</v>
      </c>
    </row>
    <row r="8" spans="1:8">
      <c r="H8" s="5" t="s">
        <v>21</v>
      </c>
    </row>
    <row r="9" spans="1:8">
      <c r="H9" s="5" t="s">
        <v>22</v>
      </c>
    </row>
    <row r="10" spans="1:8">
      <c r="H10" s="5" t="s">
        <v>23</v>
      </c>
    </row>
    <row r="11" spans="1:8">
      <c r="H11" s="5" t="s">
        <v>24</v>
      </c>
    </row>
    <row r="12" spans="1:8">
      <c r="H12" s="5" t="s">
        <v>25</v>
      </c>
    </row>
    <row r="13" spans="1:8">
      <c r="H13" s="5" t="s">
        <v>26</v>
      </c>
    </row>
    <row r="14" spans="1:8">
      <c r="H14" s="5" t="s">
        <v>27</v>
      </c>
    </row>
    <row r="15" spans="1:8">
      <c r="H15" s="5" t="s">
        <v>28</v>
      </c>
    </row>
    <row r="16" spans="1:8">
      <c r="H16" s="5" t="s">
        <v>29</v>
      </c>
    </row>
    <row r="17" spans="8:8">
      <c r="H17" s="5" t="s">
        <v>30</v>
      </c>
    </row>
    <row r="18" spans="8:8">
      <c r="H18" s="5" t="s">
        <v>31</v>
      </c>
    </row>
    <row r="19" spans="8:8">
      <c r="H19" s="5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2AA9-8CAF-4C47-BE05-ABA410A555BA}">
  <sheetPr>
    <tabColor theme="4" tint="0.79998168889431442"/>
  </sheetPr>
  <dimension ref="A1:N170"/>
  <sheetViews>
    <sheetView tabSelected="1" zoomScaleNormal="100" workbookViewId="0">
      <selection activeCell="E109" sqref="E109"/>
    </sheetView>
  </sheetViews>
  <sheetFormatPr defaultColWidth="9.140625" defaultRowHeight="14.25"/>
  <cols>
    <col min="1" max="1" width="60.5703125" style="26" customWidth="1"/>
    <col min="2" max="6" width="15.5703125" style="26" customWidth="1"/>
    <col min="7" max="8" width="15.5703125" style="7" customWidth="1"/>
    <col min="9" max="9" width="9.140625" style="26"/>
    <col min="10" max="10" width="10.140625" style="26" bestFit="1" customWidth="1"/>
    <col min="11" max="11" width="28.140625" style="26" customWidth="1"/>
    <col min="12" max="12" width="12.140625" style="26" customWidth="1"/>
    <col min="13" max="16384" width="9.140625" style="26"/>
  </cols>
  <sheetData>
    <row r="1" spans="1:12" s="7" customFormat="1" ht="117.95" customHeight="1">
      <c r="A1" s="131" t="s">
        <v>78</v>
      </c>
      <c r="B1" s="131"/>
      <c r="C1" s="131"/>
      <c r="D1" s="131"/>
      <c r="E1" s="131"/>
      <c r="F1" s="131"/>
      <c r="G1" s="131"/>
      <c r="H1" s="131"/>
      <c r="I1" s="6"/>
      <c r="J1" s="6"/>
    </row>
    <row r="2" spans="1:12" s="9" customFormat="1" ht="10.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s="9" customFormat="1" ht="33" customHeight="1">
      <c r="A3" s="82" t="s">
        <v>41</v>
      </c>
      <c r="B3" s="82" t="s">
        <v>42</v>
      </c>
      <c r="C3" s="82" t="s">
        <v>43</v>
      </c>
      <c r="D3" s="83" t="s">
        <v>44</v>
      </c>
      <c r="E3" s="83" t="s">
        <v>45</v>
      </c>
      <c r="F3" s="83" t="s">
        <v>37</v>
      </c>
      <c r="G3" s="83" t="s">
        <v>39</v>
      </c>
      <c r="H3" s="83" t="s">
        <v>46</v>
      </c>
      <c r="I3" s="10"/>
      <c r="J3" s="10"/>
      <c r="K3" s="10"/>
      <c r="L3" s="10"/>
    </row>
    <row r="4" spans="1:12" s="7" customFormat="1">
      <c r="A4" s="117" t="str">
        <f>A41</f>
        <v>DOE - HEERF I (CARES)</v>
      </c>
      <c r="B4" s="120">
        <f>+D60</f>
        <v>0</v>
      </c>
      <c r="C4" s="121">
        <f>D59</f>
        <v>0</v>
      </c>
      <c r="D4" s="121">
        <f>E59</f>
        <v>0</v>
      </c>
      <c r="E4" s="121">
        <f>C4-D4</f>
        <v>0</v>
      </c>
      <c r="F4" s="14">
        <v>45657</v>
      </c>
      <c r="G4" s="15"/>
      <c r="H4" s="15"/>
    </row>
    <row r="5" spans="1:12" s="7" customFormat="1">
      <c r="A5" s="117" t="str">
        <f>A63</f>
        <v>DOE - HEERF II (CRRSA)</v>
      </c>
      <c r="B5" s="120">
        <f>D82</f>
        <v>0</v>
      </c>
      <c r="C5" s="121">
        <f>D81</f>
        <v>0</v>
      </c>
      <c r="D5" s="121">
        <f>E81</f>
        <v>0</v>
      </c>
      <c r="E5" s="121">
        <f t="shared" ref="E5:E21" si="0">C5-D5</f>
        <v>0</v>
      </c>
      <c r="F5" s="14">
        <v>44561</v>
      </c>
      <c r="G5" s="15"/>
      <c r="H5" s="15"/>
      <c r="J5" s="16"/>
    </row>
    <row r="6" spans="1:12" s="7" customFormat="1">
      <c r="A6" s="117" t="str">
        <f>A85</f>
        <v>DOE - HEERF III (ARPA)</v>
      </c>
      <c r="B6" s="120">
        <f>D103</f>
        <v>0</v>
      </c>
      <c r="C6" s="121">
        <f>D102</f>
        <v>0</v>
      </c>
      <c r="D6" s="121">
        <f>E102</f>
        <v>0</v>
      </c>
      <c r="E6" s="121">
        <f t="shared" si="0"/>
        <v>0</v>
      </c>
      <c r="F6" s="81">
        <v>44469</v>
      </c>
      <c r="G6" s="15"/>
      <c r="H6" s="15"/>
      <c r="J6" s="16"/>
    </row>
    <row r="7" spans="1:12" s="7" customFormat="1">
      <c r="A7" s="117" t="str">
        <f>A106</f>
        <v>BIE - ESF I (CARES)</v>
      </c>
      <c r="B7" s="120">
        <f>D125</f>
        <v>0</v>
      </c>
      <c r="C7" s="120">
        <f>D124</f>
        <v>0</v>
      </c>
      <c r="D7" s="120">
        <f>E124</f>
        <v>0</v>
      </c>
      <c r="E7" s="121">
        <f t="shared" si="0"/>
        <v>0</v>
      </c>
      <c r="F7" s="14"/>
      <c r="G7" s="15"/>
      <c r="H7" s="15"/>
      <c r="I7" s="17"/>
      <c r="J7" s="18"/>
    </row>
    <row r="8" spans="1:12" s="21" customFormat="1">
      <c r="A8" s="117" t="str">
        <f>A128</f>
        <v>BIE - ESF II (CRRSA)</v>
      </c>
      <c r="B8" s="120">
        <f>D147</f>
        <v>0</v>
      </c>
      <c r="C8" s="120">
        <f>D146</f>
        <v>0</v>
      </c>
      <c r="D8" s="120">
        <f>E146</f>
        <v>0</v>
      </c>
      <c r="E8" s="121">
        <f t="shared" si="0"/>
        <v>0</v>
      </c>
      <c r="F8" s="14"/>
      <c r="G8" s="15"/>
      <c r="H8" s="15"/>
      <c r="I8" s="19"/>
      <c r="J8" s="20"/>
    </row>
    <row r="9" spans="1:12" s="21" customFormat="1">
      <c r="A9" s="118" t="str">
        <f>A150</f>
        <v>BIE - ESF III (ARPA)</v>
      </c>
      <c r="B9" s="122">
        <f>D169</f>
        <v>0</v>
      </c>
      <c r="C9" s="123">
        <f>D168</f>
        <v>0</v>
      </c>
      <c r="D9" s="122">
        <f>E168</f>
        <v>0</v>
      </c>
      <c r="E9" s="123">
        <f t="shared" si="0"/>
        <v>0</v>
      </c>
      <c r="F9" s="115"/>
      <c r="G9" s="116"/>
      <c r="H9" s="116"/>
      <c r="I9" s="22"/>
      <c r="J9" s="20"/>
    </row>
    <row r="10" spans="1:12" s="21" customFormat="1" hidden="1">
      <c r="A10" s="114"/>
      <c r="B10" s="122"/>
      <c r="C10" s="123"/>
      <c r="D10" s="122"/>
      <c r="E10" s="123">
        <f t="shared" si="0"/>
        <v>0</v>
      </c>
      <c r="F10" s="115"/>
      <c r="G10" s="116"/>
      <c r="H10" s="116"/>
      <c r="I10" s="22"/>
      <c r="J10" s="20"/>
    </row>
    <row r="11" spans="1:12" s="21" customFormat="1" hidden="1">
      <c r="A11" s="11"/>
      <c r="B11" s="120"/>
      <c r="C11" s="121"/>
      <c r="D11" s="120"/>
      <c r="E11" s="121">
        <f t="shared" si="0"/>
        <v>0</v>
      </c>
      <c r="F11" s="14"/>
      <c r="G11" s="15"/>
      <c r="H11" s="15"/>
      <c r="I11" s="22"/>
      <c r="J11" s="20"/>
    </row>
    <row r="12" spans="1:12" s="21" customFormat="1" hidden="1">
      <c r="A12" s="11"/>
      <c r="B12" s="12"/>
      <c r="C12" s="13"/>
      <c r="D12" s="12"/>
      <c r="E12" s="13">
        <f t="shared" si="0"/>
        <v>0</v>
      </c>
      <c r="F12" s="14"/>
      <c r="G12" s="15"/>
      <c r="H12" s="15"/>
      <c r="I12" s="22"/>
      <c r="J12" s="20"/>
    </row>
    <row r="13" spans="1:12" s="7" customFormat="1" hidden="1">
      <c r="A13" s="11"/>
      <c r="B13" s="12"/>
      <c r="C13" s="13"/>
      <c r="D13" s="12"/>
      <c r="E13" s="13">
        <f t="shared" si="0"/>
        <v>0</v>
      </c>
      <c r="F13" s="14"/>
      <c r="G13" s="15"/>
      <c r="H13" s="15"/>
      <c r="I13" s="23"/>
      <c r="J13" s="16"/>
    </row>
    <row r="14" spans="1:12" s="7" customFormat="1" hidden="1">
      <c r="A14" s="11"/>
      <c r="B14" s="12"/>
      <c r="C14" s="12"/>
      <c r="D14" s="12"/>
      <c r="E14" s="13">
        <f t="shared" si="0"/>
        <v>0</v>
      </c>
      <c r="F14" s="14"/>
      <c r="G14" s="15"/>
      <c r="H14" s="15"/>
      <c r="I14" s="23"/>
      <c r="J14" s="16"/>
    </row>
    <row r="15" spans="1:12" s="7" customFormat="1" hidden="1">
      <c r="A15" s="11"/>
      <c r="B15" s="12"/>
      <c r="C15" s="13"/>
      <c r="D15" s="12"/>
      <c r="E15" s="13">
        <f t="shared" si="0"/>
        <v>0</v>
      </c>
      <c r="F15" s="14"/>
      <c r="G15" s="15"/>
      <c r="H15" s="15"/>
      <c r="I15" s="23"/>
      <c r="J15" s="16"/>
    </row>
    <row r="16" spans="1:12" s="7" customFormat="1" hidden="1">
      <c r="A16" s="11"/>
      <c r="B16" s="12"/>
      <c r="C16" s="13"/>
      <c r="D16" s="12"/>
      <c r="E16" s="13">
        <f t="shared" si="0"/>
        <v>0</v>
      </c>
      <c r="F16" s="14"/>
      <c r="G16" s="15"/>
      <c r="H16" s="15"/>
      <c r="I16" s="23"/>
      <c r="J16" s="16"/>
    </row>
    <row r="17" spans="1:10" s="7" customFormat="1" hidden="1">
      <c r="A17" s="11"/>
      <c r="B17" s="12"/>
      <c r="C17" s="13"/>
      <c r="D17" s="12"/>
      <c r="E17" s="13">
        <f t="shared" si="0"/>
        <v>0</v>
      </c>
      <c r="F17" s="14"/>
      <c r="G17" s="15"/>
      <c r="H17" s="15"/>
      <c r="I17" s="23"/>
      <c r="J17" s="16"/>
    </row>
    <row r="18" spans="1:10" s="21" customFormat="1" hidden="1">
      <c r="A18" s="11"/>
      <c r="B18" s="12"/>
      <c r="C18" s="13"/>
      <c r="D18" s="12"/>
      <c r="E18" s="13">
        <f t="shared" si="0"/>
        <v>0</v>
      </c>
      <c r="F18" s="14"/>
      <c r="G18" s="15"/>
      <c r="H18" s="15"/>
      <c r="I18" s="22"/>
      <c r="J18" s="20"/>
    </row>
    <row r="19" spans="1:10" s="7" customFormat="1" hidden="1">
      <c r="A19" s="11"/>
      <c r="B19" s="12"/>
      <c r="C19" s="12"/>
      <c r="D19" s="12"/>
      <c r="E19" s="13">
        <f t="shared" si="0"/>
        <v>0</v>
      </c>
      <c r="F19" s="14"/>
      <c r="G19" s="15"/>
      <c r="H19" s="15"/>
      <c r="I19" s="23"/>
      <c r="J19" s="16"/>
    </row>
    <row r="20" spans="1:10" s="7" customFormat="1" hidden="1">
      <c r="A20" s="11"/>
      <c r="B20" s="12"/>
      <c r="C20" s="12"/>
      <c r="D20" s="12"/>
      <c r="E20" s="13">
        <f t="shared" si="0"/>
        <v>0</v>
      </c>
      <c r="F20" s="14"/>
      <c r="G20" s="15"/>
      <c r="H20" s="15"/>
      <c r="I20" s="23"/>
      <c r="J20" s="16"/>
    </row>
    <row r="21" spans="1:10" s="7" customFormat="1" hidden="1">
      <c r="A21" s="24"/>
      <c r="B21" s="12"/>
      <c r="C21" s="12"/>
      <c r="D21" s="12"/>
      <c r="E21" s="13">
        <f t="shared" si="0"/>
        <v>0</v>
      </c>
      <c r="F21" s="14"/>
      <c r="G21" s="15"/>
      <c r="H21" s="15"/>
      <c r="I21" s="23"/>
      <c r="J21" s="16"/>
    </row>
    <row r="22" spans="1:10" s="7" customFormat="1" ht="15.75">
      <c r="A22" s="84" t="s">
        <v>38</v>
      </c>
      <c r="B22" s="85">
        <f>SUM(B4:B21)</f>
        <v>0</v>
      </c>
      <c r="C22" s="85">
        <f>SUM(C4:C21)</f>
        <v>0</v>
      </c>
      <c r="D22" s="85">
        <f>SUM(D4:D21)</f>
        <v>0</v>
      </c>
      <c r="E22" s="85">
        <f>SUM(E4:E21)</f>
        <v>0</v>
      </c>
      <c r="F22" s="86"/>
      <c r="G22" s="86"/>
      <c r="H22" s="86"/>
      <c r="I22" s="23"/>
    </row>
    <row r="23" spans="1:10" s="21" customFormat="1" ht="15.75">
      <c r="A23" s="78"/>
      <c r="B23" s="79"/>
      <c r="C23" s="79"/>
      <c r="D23" s="79"/>
      <c r="E23" s="79"/>
      <c r="F23" s="80"/>
      <c r="G23" s="80"/>
      <c r="H23" s="80"/>
      <c r="I23" s="22"/>
    </row>
    <row r="24" spans="1:10" s="21" customFormat="1" ht="15.75">
      <c r="A24" s="78"/>
      <c r="B24" s="79"/>
      <c r="C24" s="79"/>
      <c r="D24" s="79"/>
      <c r="E24" s="79"/>
      <c r="F24" s="80"/>
      <c r="G24" s="80"/>
      <c r="H24" s="80"/>
      <c r="I24" s="22"/>
    </row>
    <row r="25" spans="1:10" s="21" customFormat="1" ht="31.5">
      <c r="A25" s="112" t="s">
        <v>58</v>
      </c>
      <c r="B25" s="111" t="e">
        <f>SUM(D4:D6)/SUM(C4:C6)</f>
        <v>#DIV/0!</v>
      </c>
      <c r="C25" s="79"/>
      <c r="D25" s="112"/>
      <c r="E25" s="111"/>
      <c r="F25" s="80"/>
      <c r="G25" s="112" t="s">
        <v>58</v>
      </c>
      <c r="H25" s="111" t="e">
        <f>SUM(D7:D9)/SUM(C7:C9)</f>
        <v>#DIV/0!</v>
      </c>
      <c r="I25" s="22"/>
    </row>
    <row r="26" spans="1:10" s="21" customFormat="1" ht="15.75">
      <c r="A26" s="112" t="s">
        <v>48</v>
      </c>
      <c r="B26" s="111" t="e">
        <f>100%-B25</f>
        <v>#DIV/0!</v>
      </c>
      <c r="C26" s="79"/>
      <c r="D26" s="112"/>
      <c r="E26" s="111"/>
      <c r="F26" s="80"/>
      <c r="G26" s="112" t="s">
        <v>48</v>
      </c>
      <c r="H26" s="111" t="e">
        <f>100%-H25</f>
        <v>#DIV/0!</v>
      </c>
      <c r="I26" s="22"/>
    </row>
    <row r="27" spans="1:10" s="21" customFormat="1" ht="15.75">
      <c r="A27" s="78"/>
      <c r="B27" s="79"/>
      <c r="C27" s="79"/>
      <c r="D27" s="79"/>
      <c r="E27" s="79"/>
      <c r="F27" s="80"/>
      <c r="G27" s="80"/>
      <c r="H27" s="80"/>
      <c r="I27" s="22"/>
    </row>
    <row r="28" spans="1:10" s="21" customFormat="1" ht="15.75">
      <c r="A28" s="78"/>
      <c r="B28" s="79"/>
      <c r="C28" s="79"/>
      <c r="D28" s="79"/>
      <c r="E28" s="79"/>
      <c r="F28" s="80"/>
      <c r="G28" s="80"/>
      <c r="H28" s="80"/>
      <c r="I28" s="22"/>
    </row>
    <row r="29" spans="1:10" s="21" customFormat="1" ht="15.75">
      <c r="A29" s="78"/>
      <c r="B29" s="79"/>
      <c r="C29" s="79"/>
      <c r="D29" s="79"/>
      <c r="E29" s="79"/>
      <c r="F29" s="80"/>
      <c r="G29" s="80"/>
      <c r="H29" s="80"/>
      <c r="I29" s="22"/>
    </row>
    <row r="30" spans="1:10" s="21" customFormat="1" ht="15.75">
      <c r="A30" s="78"/>
      <c r="B30" s="79"/>
      <c r="C30" s="79"/>
      <c r="D30" s="79"/>
      <c r="E30" s="79"/>
      <c r="F30" s="80"/>
      <c r="G30" s="80"/>
      <c r="H30" s="80"/>
      <c r="I30" s="22"/>
    </row>
    <row r="31" spans="1:10" s="21" customFormat="1" ht="15.75">
      <c r="A31" s="78"/>
      <c r="B31" s="79"/>
      <c r="C31" s="79"/>
      <c r="D31" s="79"/>
      <c r="E31" s="79"/>
      <c r="F31" s="80"/>
      <c r="G31" s="80"/>
      <c r="H31" s="80"/>
      <c r="I31" s="22"/>
    </row>
    <row r="32" spans="1:10" s="21" customFormat="1" ht="15.75">
      <c r="A32" s="78"/>
      <c r="B32" s="79"/>
      <c r="C32" s="79"/>
      <c r="D32" s="79"/>
      <c r="E32" s="79"/>
      <c r="F32" s="80"/>
      <c r="G32" s="80"/>
      <c r="H32" s="80"/>
      <c r="I32" s="22"/>
    </row>
    <row r="33" spans="1:14" s="21" customFormat="1" ht="15.75">
      <c r="A33" s="78"/>
      <c r="B33" s="79"/>
      <c r="C33" s="79"/>
      <c r="D33" s="79"/>
      <c r="E33" s="79"/>
      <c r="F33" s="80"/>
      <c r="G33" s="80"/>
      <c r="H33" s="80"/>
      <c r="I33" s="22"/>
    </row>
    <row r="34" spans="1:14" s="21" customFormat="1" ht="15.75">
      <c r="A34" s="78"/>
      <c r="B34" s="79"/>
      <c r="C34" s="79"/>
      <c r="D34" s="79"/>
      <c r="E34" s="79"/>
      <c r="F34" s="80"/>
      <c r="G34" s="80"/>
      <c r="H34" s="80"/>
      <c r="I34" s="22"/>
    </row>
    <row r="35" spans="1:14" s="21" customFormat="1" ht="15.75">
      <c r="A35" s="78"/>
      <c r="B35" s="79"/>
      <c r="C35" s="79"/>
      <c r="D35" s="79"/>
      <c r="E35" s="79"/>
      <c r="F35" s="80"/>
      <c r="G35" s="80"/>
      <c r="H35" s="80"/>
      <c r="I35" s="22"/>
    </row>
    <row r="36" spans="1:14" s="21" customFormat="1" ht="15.75">
      <c r="A36" s="78"/>
      <c r="B36" s="79"/>
      <c r="C36" s="79"/>
      <c r="D36" s="79"/>
      <c r="E36" s="79"/>
      <c r="F36" s="80"/>
      <c r="G36" s="80"/>
      <c r="H36" s="80"/>
      <c r="I36" s="22"/>
    </row>
    <row r="37" spans="1:14" s="21" customFormat="1" ht="15.75">
      <c r="A37" s="78"/>
      <c r="B37" s="79"/>
      <c r="C37" s="79"/>
      <c r="D37" s="79"/>
      <c r="E37" s="79"/>
      <c r="F37" s="80"/>
      <c r="G37" s="80"/>
      <c r="H37" s="80"/>
      <c r="I37" s="22"/>
    </row>
    <row r="38" spans="1:14" s="21" customFormat="1" ht="15.75">
      <c r="A38" s="78"/>
      <c r="B38" s="79"/>
      <c r="C38" s="79"/>
      <c r="D38" s="79"/>
      <c r="E38" s="79"/>
      <c r="F38" s="80"/>
      <c r="G38" s="80"/>
      <c r="H38" s="80"/>
      <c r="I38" s="22"/>
    </row>
    <row r="39" spans="1:14" s="21" customFormat="1" ht="15.75">
      <c r="A39" s="78"/>
      <c r="B39" s="79"/>
      <c r="C39" s="79"/>
      <c r="D39" s="79"/>
      <c r="E39" s="79"/>
      <c r="F39" s="80"/>
      <c r="G39" s="80"/>
      <c r="H39" s="80"/>
      <c r="I39" s="22"/>
    </row>
    <row r="40" spans="1:14" s="7" customFormat="1" ht="15.75">
      <c r="A40" s="16"/>
      <c r="B40" s="16"/>
      <c r="C40" s="16"/>
      <c r="D40" s="16"/>
      <c r="E40" s="79"/>
      <c r="G40" s="25"/>
    </row>
    <row r="41" spans="1:14" s="7" customFormat="1" ht="18">
      <c r="A41" s="108" t="str">
        <f>'1. DOE - HEERF I'!B1</f>
        <v>DOE - HEERF I (CARES)</v>
      </c>
      <c r="B41" s="16"/>
      <c r="C41" s="16"/>
      <c r="D41" s="16"/>
      <c r="E41" s="79"/>
      <c r="G41" s="25"/>
    </row>
    <row r="42" spans="1:14" ht="47.25">
      <c r="A42" s="82" t="s">
        <v>54</v>
      </c>
      <c r="B42" s="82" t="s">
        <v>55</v>
      </c>
      <c r="C42" s="82" t="s">
        <v>56</v>
      </c>
      <c r="D42" s="82" t="s">
        <v>53</v>
      </c>
      <c r="E42" s="83" t="s">
        <v>12</v>
      </c>
      <c r="F42" s="83" t="s">
        <v>13</v>
      </c>
      <c r="G42" s="87" t="s">
        <v>14</v>
      </c>
      <c r="H42" s="83" t="s">
        <v>39</v>
      </c>
      <c r="I42" s="7"/>
      <c r="J42" s="7"/>
      <c r="N42" s="27"/>
    </row>
    <row r="43" spans="1:14" ht="15.75">
      <c r="A43" s="28">
        <f>'1. DOE - HEERF I'!B3</f>
        <v>0</v>
      </c>
      <c r="B43" s="28">
        <f>'1. DOE - HEERF I'!A3</f>
        <v>0</v>
      </c>
      <c r="C43" s="28">
        <f>'1. DOE - HEERF I'!C3</f>
        <v>0</v>
      </c>
      <c r="D43" s="29">
        <v>0</v>
      </c>
      <c r="E43" s="30">
        <v>0</v>
      </c>
      <c r="F43" s="30">
        <f>E43-D43</f>
        <v>0</v>
      </c>
      <c r="G43" s="31">
        <f>IFERROR(F43/D43,0)</f>
        <v>0</v>
      </c>
      <c r="H43" s="119">
        <f>'1. DOE - HEERF I'!H3</f>
        <v>0</v>
      </c>
      <c r="I43" s="7"/>
      <c r="J43" s="7"/>
      <c r="K43" s="7"/>
      <c r="L43" s="7"/>
    </row>
    <row r="44" spans="1:14" ht="15.75">
      <c r="A44" s="28">
        <f>'1. DOE - HEERF I'!B4</f>
        <v>0</v>
      </c>
      <c r="B44" s="28">
        <f>'1. DOE - HEERF I'!A4</f>
        <v>0</v>
      </c>
      <c r="C44" s="28">
        <f>'1. DOE - HEERF I'!C4</f>
        <v>0</v>
      </c>
      <c r="D44" s="29">
        <v>0</v>
      </c>
      <c r="E44" s="30">
        <v>0</v>
      </c>
      <c r="F44" s="30">
        <f>E44-D44</f>
        <v>0</v>
      </c>
      <c r="G44" s="31">
        <f>IFERROR(F44/D44,0)</f>
        <v>0</v>
      </c>
      <c r="H44" s="119">
        <f>'1. DOE - HEERF I'!H4</f>
        <v>0</v>
      </c>
      <c r="I44" s="7"/>
      <c r="J44" s="7"/>
      <c r="K44" s="7"/>
      <c r="L44" s="7"/>
    </row>
    <row r="45" spans="1:14" ht="15.75">
      <c r="A45" s="28">
        <f>'1. DOE - HEERF I'!B5</f>
        <v>0</v>
      </c>
      <c r="B45" s="28">
        <f>'1. DOE - HEERF I'!A5</f>
        <v>0</v>
      </c>
      <c r="C45" s="28">
        <f>'1. DOE - HEERF I'!C5</f>
        <v>0</v>
      </c>
      <c r="D45" s="29">
        <f>'1. DOE - HEERF I'!D5</f>
        <v>0</v>
      </c>
      <c r="E45" s="30">
        <f>'1. DOE - HEERF I'!E5</f>
        <v>0</v>
      </c>
      <c r="F45" s="30">
        <f t="shared" ref="F45:F58" si="1">E45-D45</f>
        <v>0</v>
      </c>
      <c r="G45" s="31">
        <f t="shared" ref="G45:G58" si="2">IFERROR(F45/D45,0)</f>
        <v>0</v>
      </c>
      <c r="H45" s="119">
        <f>'1. DOE - HEERF I'!H5</f>
        <v>0</v>
      </c>
      <c r="I45" s="33"/>
      <c r="J45" s="33"/>
      <c r="K45" s="33"/>
      <c r="L45" s="33"/>
      <c r="M45" s="33"/>
      <c r="N45" s="33"/>
    </row>
    <row r="46" spans="1:14" ht="15.75">
      <c r="A46" s="28">
        <f>'1. DOE - HEERF I'!B6</f>
        <v>0</v>
      </c>
      <c r="B46" s="28">
        <f>'1. DOE - HEERF I'!A6</f>
        <v>0</v>
      </c>
      <c r="C46" s="28">
        <f>'1. DOE - HEERF I'!C6</f>
        <v>0</v>
      </c>
      <c r="D46" s="29">
        <f>'1. DOE - HEERF I'!D6</f>
        <v>0</v>
      </c>
      <c r="E46" s="30">
        <f>'1. DOE - HEERF I'!E6</f>
        <v>0</v>
      </c>
      <c r="F46" s="30">
        <f t="shared" si="1"/>
        <v>0</v>
      </c>
      <c r="G46" s="31">
        <f t="shared" si="2"/>
        <v>0</v>
      </c>
      <c r="H46" s="119">
        <f>'1. DOE - HEERF I'!H6</f>
        <v>0</v>
      </c>
      <c r="I46" s="34" t="s">
        <v>20</v>
      </c>
      <c r="J46" s="33"/>
      <c r="K46" s="33"/>
      <c r="L46" s="7"/>
    </row>
    <row r="47" spans="1:14" ht="15.75">
      <c r="A47" s="28">
        <f>'1. DOE - HEERF I'!B7</f>
        <v>0</v>
      </c>
      <c r="B47" s="28">
        <f>'1. DOE - HEERF I'!A7</f>
        <v>0</v>
      </c>
      <c r="C47" s="28">
        <f>'1. DOE - HEERF I'!C7</f>
        <v>0</v>
      </c>
      <c r="D47" s="29">
        <f>'1. DOE - HEERF I'!D7</f>
        <v>0</v>
      </c>
      <c r="E47" s="30">
        <f>'1. DOE - HEERF I'!E7</f>
        <v>0</v>
      </c>
      <c r="F47" s="30">
        <f t="shared" si="1"/>
        <v>0</v>
      </c>
      <c r="G47" s="31">
        <f t="shared" si="2"/>
        <v>0</v>
      </c>
      <c r="H47" s="119">
        <f>'1. DOE - HEERF I'!H7</f>
        <v>0</v>
      </c>
      <c r="I47" s="34" t="s">
        <v>22</v>
      </c>
      <c r="J47" s="33"/>
      <c r="K47" s="33"/>
      <c r="L47" s="7"/>
    </row>
    <row r="48" spans="1:14" ht="15.75">
      <c r="A48" s="28">
        <f>'1. DOE - HEERF I'!B8</f>
        <v>0</v>
      </c>
      <c r="B48" s="28">
        <f>'1. DOE - HEERF I'!A8</f>
        <v>0</v>
      </c>
      <c r="C48" s="28">
        <f>'1. DOE - HEERF I'!C8</f>
        <v>0</v>
      </c>
      <c r="D48" s="29">
        <f>'1. DOE - HEERF I'!D8</f>
        <v>0</v>
      </c>
      <c r="E48" s="30">
        <f>'1. DOE - HEERF I'!E8</f>
        <v>0</v>
      </c>
      <c r="F48" s="30">
        <f t="shared" si="1"/>
        <v>0</v>
      </c>
      <c r="G48" s="31">
        <f t="shared" si="2"/>
        <v>0</v>
      </c>
      <c r="H48" s="119">
        <f>'1. DOE - HEERF I'!H8</f>
        <v>0</v>
      </c>
      <c r="I48" s="34" t="s">
        <v>24</v>
      </c>
      <c r="J48" s="33"/>
      <c r="K48" s="33"/>
      <c r="L48" s="7"/>
    </row>
    <row r="49" spans="1:14" ht="15.75">
      <c r="A49" s="28">
        <f>'1. DOE - HEERF I'!B9</f>
        <v>0</v>
      </c>
      <c r="B49" s="28">
        <f>'1. DOE - HEERF I'!A9</f>
        <v>0</v>
      </c>
      <c r="C49" s="28">
        <f>'1. DOE - HEERF I'!C9</f>
        <v>0</v>
      </c>
      <c r="D49" s="29">
        <f>'1. DOE - HEERF I'!D9</f>
        <v>0</v>
      </c>
      <c r="E49" s="30">
        <f>'1. DOE - HEERF I'!E9</f>
        <v>0</v>
      </c>
      <c r="F49" s="30">
        <f t="shared" si="1"/>
        <v>0</v>
      </c>
      <c r="G49" s="31">
        <f t="shared" si="2"/>
        <v>0</v>
      </c>
      <c r="H49" s="119">
        <f>'1. DOE - HEERF I'!H9</f>
        <v>0</v>
      </c>
      <c r="I49" s="34" t="s">
        <v>26</v>
      </c>
      <c r="J49" s="7"/>
      <c r="K49" s="7"/>
      <c r="L49" s="7"/>
    </row>
    <row r="50" spans="1:14" ht="15.75">
      <c r="A50" s="28">
        <f>'1. DOE - HEERF I'!B10</f>
        <v>0</v>
      </c>
      <c r="B50" s="28">
        <f>'1. DOE - HEERF I'!A10</f>
        <v>0</v>
      </c>
      <c r="C50" s="28">
        <f>'1. DOE - HEERF I'!C10</f>
        <v>0</v>
      </c>
      <c r="D50" s="29">
        <f>'1. DOE - HEERF I'!D10</f>
        <v>0</v>
      </c>
      <c r="E50" s="30">
        <f>'1. DOE - HEERF I'!E10</f>
        <v>0</v>
      </c>
      <c r="F50" s="30">
        <f t="shared" si="1"/>
        <v>0</v>
      </c>
      <c r="G50" s="31">
        <f t="shared" si="2"/>
        <v>0</v>
      </c>
      <c r="H50" s="119">
        <f>'1. DOE - HEERF I'!H10</f>
        <v>0</v>
      </c>
      <c r="I50" s="34" t="s">
        <v>28</v>
      </c>
      <c r="J50" s="33"/>
      <c r="K50" s="33"/>
      <c r="L50" s="7"/>
    </row>
    <row r="51" spans="1:14" ht="15.75">
      <c r="A51" s="28">
        <f>'1. DOE - HEERF I'!B11</f>
        <v>0</v>
      </c>
      <c r="B51" s="28">
        <f>'1. DOE - HEERF I'!A11</f>
        <v>0</v>
      </c>
      <c r="C51" s="28">
        <f>'1. DOE - HEERF I'!C11</f>
        <v>0</v>
      </c>
      <c r="D51" s="29">
        <f>'1. DOE - HEERF I'!D11</f>
        <v>0</v>
      </c>
      <c r="E51" s="30">
        <f>'1. DOE - HEERF I'!E11</f>
        <v>0</v>
      </c>
      <c r="F51" s="30">
        <f t="shared" si="1"/>
        <v>0</v>
      </c>
      <c r="G51" s="31">
        <f t="shared" si="2"/>
        <v>0</v>
      </c>
      <c r="H51" s="119">
        <f>'1. DOE - HEERF I'!H11</f>
        <v>0</v>
      </c>
      <c r="I51" s="34" t="s">
        <v>29</v>
      </c>
      <c r="J51" s="33"/>
      <c r="K51" s="33"/>
      <c r="L51" s="7"/>
    </row>
    <row r="52" spans="1:14" ht="15.75">
      <c r="A52" s="28">
        <f>'1. DOE - HEERF I'!B12</f>
        <v>0</v>
      </c>
      <c r="B52" s="28">
        <f>'1. DOE - HEERF I'!A12</f>
        <v>0</v>
      </c>
      <c r="C52" s="28">
        <f>'1. DOE - HEERF I'!C12</f>
        <v>0</v>
      </c>
      <c r="D52" s="29">
        <f>'1. DOE - HEERF I'!D12</f>
        <v>0</v>
      </c>
      <c r="E52" s="30">
        <f>'1. DOE - HEERF I'!E12</f>
        <v>0</v>
      </c>
      <c r="F52" s="30">
        <f t="shared" si="1"/>
        <v>0</v>
      </c>
      <c r="G52" s="31">
        <f t="shared" si="2"/>
        <v>0</v>
      </c>
      <c r="H52" s="119">
        <f>'1. DOE - HEERF I'!H12</f>
        <v>0</v>
      </c>
      <c r="I52" s="34" t="s">
        <v>7</v>
      </c>
      <c r="J52" s="33"/>
      <c r="K52" s="33"/>
      <c r="L52" s="7"/>
    </row>
    <row r="53" spans="1:14" ht="15.75">
      <c r="A53" s="28">
        <f>'1. DOE - HEERF I'!B13</f>
        <v>0</v>
      </c>
      <c r="B53" s="28">
        <f>'1. DOE - HEERF I'!A13</f>
        <v>0</v>
      </c>
      <c r="C53" s="28">
        <f>'1. DOE - HEERF I'!C13</f>
        <v>0</v>
      </c>
      <c r="D53" s="29">
        <f>'1. DOE - HEERF I'!D13</f>
        <v>0</v>
      </c>
      <c r="E53" s="30">
        <f>'1. DOE - HEERF I'!E13</f>
        <v>0</v>
      </c>
      <c r="F53" s="30">
        <f t="shared" si="1"/>
        <v>0</v>
      </c>
      <c r="G53" s="31">
        <f t="shared" si="2"/>
        <v>0</v>
      </c>
      <c r="H53" s="119">
        <f>'1. DOE - HEERF I'!H13</f>
        <v>0</v>
      </c>
      <c r="I53" s="34" t="s">
        <v>34</v>
      </c>
      <c r="J53" s="33"/>
      <c r="K53" s="33"/>
      <c r="L53" s="7"/>
    </row>
    <row r="54" spans="1:14" ht="15.75">
      <c r="A54" s="28">
        <f>'1. DOE - HEERF I'!B14</f>
        <v>0</v>
      </c>
      <c r="B54" s="28">
        <f>'1. DOE - HEERF I'!A14</f>
        <v>0</v>
      </c>
      <c r="C54" s="28">
        <f>'1. DOE - HEERF I'!C14</f>
        <v>0</v>
      </c>
      <c r="D54" s="29">
        <f>'1. DOE - HEERF I'!D14</f>
        <v>0</v>
      </c>
      <c r="E54" s="30">
        <f>'1. DOE - HEERF I'!E14</f>
        <v>0</v>
      </c>
      <c r="F54" s="30">
        <f t="shared" si="1"/>
        <v>0</v>
      </c>
      <c r="G54" s="31">
        <f t="shared" si="2"/>
        <v>0</v>
      </c>
      <c r="H54" s="119">
        <f>'1. DOE - HEERF I'!H14</f>
        <v>0</v>
      </c>
      <c r="I54" s="34"/>
      <c r="J54" s="33"/>
      <c r="K54" s="33"/>
      <c r="L54" s="7"/>
    </row>
    <row r="55" spans="1:14" ht="15.75">
      <c r="A55" s="28">
        <f>'1. DOE - HEERF I'!B15</f>
        <v>0</v>
      </c>
      <c r="B55" s="28">
        <f>'1. DOE - HEERF I'!A15</f>
        <v>0</v>
      </c>
      <c r="C55" s="28">
        <f>'1. DOE - HEERF I'!C15</f>
        <v>0</v>
      </c>
      <c r="D55" s="29">
        <f>'1. DOE - HEERF I'!D15</f>
        <v>0</v>
      </c>
      <c r="E55" s="30">
        <f>'1. DOE - HEERF I'!E15</f>
        <v>0</v>
      </c>
      <c r="F55" s="30">
        <f t="shared" si="1"/>
        <v>0</v>
      </c>
      <c r="G55" s="31">
        <f t="shared" si="2"/>
        <v>0</v>
      </c>
      <c r="H55" s="119">
        <f>'1. DOE - HEERF I'!H15</f>
        <v>0</v>
      </c>
      <c r="I55" s="34"/>
      <c r="J55" s="33"/>
      <c r="K55" s="33"/>
      <c r="L55" s="7"/>
    </row>
    <row r="56" spans="1:14" ht="15.75">
      <c r="A56" s="28">
        <f>'1. DOE - HEERF I'!B16</f>
        <v>0</v>
      </c>
      <c r="B56" s="28">
        <f>'1. DOE - HEERF I'!A16</f>
        <v>0</v>
      </c>
      <c r="C56" s="28">
        <f>'1. DOE - HEERF I'!C16</f>
        <v>0</v>
      </c>
      <c r="D56" s="29">
        <f>'1. DOE - HEERF I'!D16</f>
        <v>0</v>
      </c>
      <c r="E56" s="30">
        <f>'1. DOE - HEERF I'!E16</f>
        <v>0</v>
      </c>
      <c r="F56" s="30">
        <f t="shared" si="1"/>
        <v>0</v>
      </c>
      <c r="G56" s="31">
        <f t="shared" si="2"/>
        <v>0</v>
      </c>
      <c r="H56" s="119">
        <f>'1. DOE - HEERF I'!H16</f>
        <v>0</v>
      </c>
      <c r="I56" s="34"/>
      <c r="J56" s="33"/>
      <c r="K56" s="33"/>
      <c r="L56" s="7"/>
    </row>
    <row r="57" spans="1:14" ht="15.75">
      <c r="A57" s="28">
        <f>'1. DOE - HEERF I'!B17</f>
        <v>0</v>
      </c>
      <c r="B57" s="28">
        <f>'1. DOE - HEERF I'!A17</f>
        <v>0</v>
      </c>
      <c r="C57" s="28">
        <f>'1. DOE - HEERF I'!C17</f>
        <v>0</v>
      </c>
      <c r="D57" s="29">
        <f>'1. DOE - HEERF I'!D17</f>
        <v>0</v>
      </c>
      <c r="E57" s="30">
        <f>'1. DOE - HEERF I'!E17</f>
        <v>0</v>
      </c>
      <c r="F57" s="30">
        <f t="shared" si="1"/>
        <v>0</v>
      </c>
      <c r="G57" s="31">
        <f t="shared" si="2"/>
        <v>0</v>
      </c>
      <c r="H57" s="119">
        <f>'1. DOE - HEERF I'!H17</f>
        <v>0</v>
      </c>
      <c r="I57" s="34"/>
      <c r="J57" s="33"/>
      <c r="K57" s="33"/>
      <c r="L57" s="7"/>
    </row>
    <row r="58" spans="1:14" ht="15.75">
      <c r="A58" s="28">
        <f>'1. DOE - HEERF I'!B18</f>
        <v>0</v>
      </c>
      <c r="B58" s="28">
        <f>'1. DOE - HEERF I'!A18</f>
        <v>0</v>
      </c>
      <c r="C58" s="28">
        <f>'1. DOE - HEERF I'!C18</f>
        <v>0</v>
      </c>
      <c r="D58" s="29">
        <f>'1. DOE - HEERF I'!D18</f>
        <v>0</v>
      </c>
      <c r="E58" s="30">
        <f>'1. DOE - HEERF I'!E18</f>
        <v>0</v>
      </c>
      <c r="F58" s="30">
        <f t="shared" si="1"/>
        <v>0</v>
      </c>
      <c r="G58" s="31">
        <f t="shared" si="2"/>
        <v>0</v>
      </c>
      <c r="H58" s="119">
        <f>'1. DOE - HEERF I'!H18</f>
        <v>0</v>
      </c>
      <c r="I58" s="35"/>
      <c r="J58" s="7"/>
      <c r="K58" s="7"/>
      <c r="L58" s="7"/>
    </row>
    <row r="59" spans="1:14" s="37" customFormat="1" ht="15.75">
      <c r="A59" s="88" t="str">
        <f>'1. DOE - HEERF I'!B19</f>
        <v xml:space="preserve">Total </v>
      </c>
      <c r="B59" s="88"/>
      <c r="C59" s="88"/>
      <c r="D59" s="86">
        <f>SUM(D43:D58)</f>
        <v>0</v>
      </c>
      <c r="E59" s="86">
        <f>SUM(E42:E58)</f>
        <v>0</v>
      </c>
      <c r="F59" s="86">
        <f>SUM(F42:F58)</f>
        <v>0</v>
      </c>
      <c r="G59" s="89"/>
      <c r="H59" s="86"/>
      <c r="I59" s="36"/>
      <c r="J59" s="36"/>
    </row>
    <row r="60" spans="1:14" s="37" customFormat="1" ht="15.75">
      <c r="A60" s="38" t="s">
        <v>33</v>
      </c>
      <c r="B60" s="38"/>
      <c r="C60" s="38"/>
      <c r="D60" s="39">
        <f>'1. DOE - HEERF I'!D20</f>
        <v>0</v>
      </c>
      <c r="E60" s="40"/>
      <c r="F60" s="40"/>
      <c r="I60" s="36"/>
      <c r="J60" s="36"/>
    </row>
    <row r="61" spans="1:14" s="37" customFormat="1" ht="15.75">
      <c r="A61" s="90" t="s">
        <v>35</v>
      </c>
      <c r="B61" s="90"/>
      <c r="C61" s="90"/>
      <c r="D61" s="91">
        <f>D60-D59</f>
        <v>0</v>
      </c>
      <c r="E61" s="40"/>
      <c r="F61" s="40"/>
    </row>
    <row r="62" spans="1:14" s="37" customFormat="1" ht="15.75">
      <c r="A62" s="92"/>
      <c r="B62" s="92"/>
      <c r="C62" s="92"/>
      <c r="D62" s="93"/>
      <c r="E62" s="40"/>
      <c r="F62" s="40"/>
    </row>
    <row r="63" spans="1:14" s="7" customFormat="1" ht="18">
      <c r="A63" s="108" t="str">
        <f>'2. DOE - HEERF II'!B1</f>
        <v>DOE - HEERF II (CRRSA)</v>
      </c>
      <c r="B63" s="16"/>
      <c r="C63" s="16"/>
      <c r="D63" s="16"/>
      <c r="E63" s="79"/>
      <c r="G63" s="25"/>
    </row>
    <row r="64" spans="1:14" ht="47.25">
      <c r="A64" s="82" t="s">
        <v>54</v>
      </c>
      <c r="B64" s="82" t="s">
        <v>55</v>
      </c>
      <c r="C64" s="82" t="s">
        <v>56</v>
      </c>
      <c r="D64" s="82" t="s">
        <v>53</v>
      </c>
      <c r="E64" s="83" t="s">
        <v>12</v>
      </c>
      <c r="F64" s="83" t="s">
        <v>13</v>
      </c>
      <c r="G64" s="87" t="s">
        <v>14</v>
      </c>
      <c r="H64" s="83" t="s">
        <v>39</v>
      </c>
      <c r="I64" s="7"/>
      <c r="J64" s="7"/>
      <c r="N64" s="27"/>
    </row>
    <row r="65" spans="1:14" ht="15.75">
      <c r="A65" s="28">
        <f>'2. DOE - HEERF II'!B3</f>
        <v>0</v>
      </c>
      <c r="B65" s="28">
        <f>'2. DOE - HEERF II'!A3</f>
        <v>0</v>
      </c>
      <c r="C65" s="28">
        <f>'2. DOE - HEERF II'!C3</f>
        <v>0</v>
      </c>
      <c r="D65" s="29">
        <f>'2. DOE - HEERF II'!D3</f>
        <v>0</v>
      </c>
      <c r="E65" s="30">
        <f>'2. DOE - HEERF II'!E3</f>
        <v>0</v>
      </c>
      <c r="F65" s="30">
        <f>E65-D65</f>
        <v>0</v>
      </c>
      <c r="G65" s="31">
        <f>IFERROR(F65/D65,0)</f>
        <v>0</v>
      </c>
      <c r="H65" s="32">
        <f>'2. DOE - HEERF II'!H3</f>
        <v>0</v>
      </c>
      <c r="I65" s="7"/>
      <c r="J65" s="7"/>
      <c r="K65" s="7"/>
      <c r="L65" s="7"/>
    </row>
    <row r="66" spans="1:14" ht="15.75">
      <c r="A66" s="28">
        <f>'2. DOE - HEERF II'!B4</f>
        <v>0</v>
      </c>
      <c r="B66" s="28">
        <f>'2. DOE - HEERF II'!A4</f>
        <v>0</v>
      </c>
      <c r="C66" s="28">
        <f>'2. DOE - HEERF II'!C4</f>
        <v>0</v>
      </c>
      <c r="D66" s="29">
        <f>'2. DOE - HEERF II'!D4</f>
        <v>0</v>
      </c>
      <c r="E66" s="30">
        <f>'2. DOE - HEERF II'!E4</f>
        <v>0</v>
      </c>
      <c r="F66" s="30">
        <f>E66-D66</f>
        <v>0</v>
      </c>
      <c r="G66" s="31">
        <f>IFERROR(F66/D66,0)</f>
        <v>0</v>
      </c>
      <c r="H66" s="32">
        <f>'2. DOE - HEERF II'!H4</f>
        <v>0</v>
      </c>
      <c r="I66" s="7"/>
      <c r="J66" s="7"/>
      <c r="K66" s="7"/>
      <c r="L66" s="7"/>
    </row>
    <row r="67" spans="1:14" ht="15.75">
      <c r="A67" s="28">
        <f>'2. DOE - HEERF II'!B5</f>
        <v>0</v>
      </c>
      <c r="B67" s="28">
        <f>'2. DOE - HEERF II'!A5</f>
        <v>0</v>
      </c>
      <c r="C67" s="28">
        <f>'2. DOE - HEERF II'!C5</f>
        <v>0</v>
      </c>
      <c r="D67" s="29">
        <f>'2. DOE - HEERF II'!D5</f>
        <v>0</v>
      </c>
      <c r="E67" s="30">
        <f>'2. DOE - HEERF II'!E5</f>
        <v>0</v>
      </c>
      <c r="F67" s="30">
        <f t="shared" ref="F67:F80" si="3">E67-D67</f>
        <v>0</v>
      </c>
      <c r="G67" s="31">
        <f t="shared" ref="G67:G80" si="4">IFERROR(F67/D67,0)</f>
        <v>0</v>
      </c>
      <c r="H67" s="32">
        <f>'2. DOE - HEERF II'!H5</f>
        <v>0</v>
      </c>
      <c r="I67" s="33"/>
      <c r="J67" s="33"/>
      <c r="K67" s="33"/>
      <c r="L67" s="33"/>
      <c r="M67" s="33"/>
      <c r="N67" s="33"/>
    </row>
    <row r="68" spans="1:14" ht="15.75">
      <c r="A68" s="28">
        <f>'2. DOE - HEERF II'!B6</f>
        <v>0</v>
      </c>
      <c r="B68" s="28">
        <f>'2. DOE - HEERF II'!A6</f>
        <v>0</v>
      </c>
      <c r="C68" s="28">
        <f>'2. DOE - HEERF II'!C6</f>
        <v>0</v>
      </c>
      <c r="D68" s="29">
        <f>'2. DOE - HEERF II'!D6</f>
        <v>0</v>
      </c>
      <c r="E68" s="30">
        <f>'2. DOE - HEERF II'!E6</f>
        <v>0</v>
      </c>
      <c r="F68" s="30">
        <f t="shared" si="3"/>
        <v>0</v>
      </c>
      <c r="G68" s="31">
        <f t="shared" si="4"/>
        <v>0</v>
      </c>
      <c r="H68" s="32">
        <f>'2. DOE - HEERF II'!H6</f>
        <v>0</v>
      </c>
      <c r="I68" s="34" t="s">
        <v>20</v>
      </c>
      <c r="J68" s="33"/>
      <c r="K68" s="33"/>
      <c r="L68" s="7"/>
    </row>
    <row r="69" spans="1:14" ht="15.75">
      <c r="A69" s="28">
        <f>'2. DOE - HEERF II'!B7</f>
        <v>0</v>
      </c>
      <c r="B69" s="28">
        <f>'2. DOE - HEERF II'!A7</f>
        <v>0</v>
      </c>
      <c r="C69" s="28">
        <f>'2. DOE - HEERF II'!C7</f>
        <v>0</v>
      </c>
      <c r="D69" s="29">
        <f>'2. DOE - HEERF II'!D7</f>
        <v>0</v>
      </c>
      <c r="E69" s="30">
        <f>'2. DOE - HEERF II'!E7</f>
        <v>0</v>
      </c>
      <c r="F69" s="30">
        <f t="shared" si="3"/>
        <v>0</v>
      </c>
      <c r="G69" s="31">
        <f t="shared" si="4"/>
        <v>0</v>
      </c>
      <c r="H69" s="32">
        <f>'2. DOE - HEERF II'!H7</f>
        <v>0</v>
      </c>
      <c r="I69" s="34" t="s">
        <v>22</v>
      </c>
      <c r="J69" s="33"/>
      <c r="K69" s="33"/>
      <c r="L69" s="7"/>
    </row>
    <row r="70" spans="1:14" ht="15.75">
      <c r="A70" s="28">
        <f>'2. DOE - HEERF II'!B8</f>
        <v>0</v>
      </c>
      <c r="B70" s="28">
        <f>'2. DOE - HEERF II'!A8</f>
        <v>0</v>
      </c>
      <c r="C70" s="28">
        <f>'2. DOE - HEERF II'!C8</f>
        <v>0</v>
      </c>
      <c r="D70" s="29">
        <f>'2. DOE - HEERF II'!D8</f>
        <v>0</v>
      </c>
      <c r="E70" s="30">
        <f>'2. DOE - HEERF II'!E8</f>
        <v>0</v>
      </c>
      <c r="F70" s="30">
        <f t="shared" si="3"/>
        <v>0</v>
      </c>
      <c r="G70" s="31">
        <f t="shared" si="4"/>
        <v>0</v>
      </c>
      <c r="H70" s="32">
        <f>'2. DOE - HEERF II'!H8</f>
        <v>0</v>
      </c>
      <c r="I70" s="34" t="s">
        <v>24</v>
      </c>
      <c r="J70" s="33"/>
      <c r="K70" s="33"/>
      <c r="L70" s="7"/>
    </row>
    <row r="71" spans="1:14" ht="15.75">
      <c r="A71" s="28">
        <f>'2. DOE - HEERF II'!B9</f>
        <v>0</v>
      </c>
      <c r="B71" s="28">
        <f>'2. DOE - HEERF II'!A9</f>
        <v>0</v>
      </c>
      <c r="C71" s="28">
        <f>'2. DOE - HEERF II'!C9</f>
        <v>0</v>
      </c>
      <c r="D71" s="29">
        <f>'2. DOE - HEERF II'!D9</f>
        <v>0</v>
      </c>
      <c r="E71" s="30">
        <f>'2. DOE - HEERF II'!E9</f>
        <v>0</v>
      </c>
      <c r="F71" s="30">
        <f t="shared" si="3"/>
        <v>0</v>
      </c>
      <c r="G71" s="31">
        <f t="shared" si="4"/>
        <v>0</v>
      </c>
      <c r="H71" s="32">
        <f>'2. DOE - HEERF II'!H9</f>
        <v>0</v>
      </c>
      <c r="I71" s="34" t="s">
        <v>26</v>
      </c>
      <c r="J71" s="7"/>
      <c r="K71" s="7"/>
      <c r="L71" s="7"/>
    </row>
    <row r="72" spans="1:14" ht="15.75">
      <c r="A72" s="28">
        <f>'2. DOE - HEERF II'!B10</f>
        <v>0</v>
      </c>
      <c r="B72" s="28">
        <f>'2. DOE - HEERF II'!A10</f>
        <v>0</v>
      </c>
      <c r="C72" s="28">
        <f>'2. DOE - HEERF II'!C10</f>
        <v>0</v>
      </c>
      <c r="D72" s="29">
        <f>'2. DOE - HEERF II'!D10</f>
        <v>0</v>
      </c>
      <c r="E72" s="30">
        <f>'2. DOE - HEERF II'!E10</f>
        <v>0</v>
      </c>
      <c r="F72" s="30">
        <f t="shared" si="3"/>
        <v>0</v>
      </c>
      <c r="G72" s="31">
        <f t="shared" si="4"/>
        <v>0</v>
      </c>
      <c r="H72" s="32">
        <f>'2. DOE - HEERF II'!H10</f>
        <v>0</v>
      </c>
      <c r="I72" s="34" t="s">
        <v>28</v>
      </c>
      <c r="J72" s="33"/>
      <c r="K72" s="33"/>
      <c r="L72" s="7"/>
    </row>
    <row r="73" spans="1:14" ht="15.75">
      <c r="A73" s="28">
        <f>'2. DOE - HEERF II'!B11</f>
        <v>0</v>
      </c>
      <c r="B73" s="28">
        <f>'2. DOE - HEERF II'!A11</f>
        <v>0</v>
      </c>
      <c r="C73" s="28">
        <f>'2. DOE - HEERF II'!C11</f>
        <v>0</v>
      </c>
      <c r="D73" s="29">
        <f>'2. DOE - HEERF II'!D11</f>
        <v>0</v>
      </c>
      <c r="E73" s="30">
        <f>'2. DOE - HEERF II'!E11</f>
        <v>0</v>
      </c>
      <c r="F73" s="30">
        <f t="shared" si="3"/>
        <v>0</v>
      </c>
      <c r="G73" s="31">
        <f t="shared" si="4"/>
        <v>0</v>
      </c>
      <c r="H73" s="32">
        <f>'2. DOE - HEERF II'!H11</f>
        <v>0</v>
      </c>
      <c r="I73" s="34" t="s">
        <v>29</v>
      </c>
      <c r="J73" s="33"/>
      <c r="K73" s="33"/>
      <c r="L73" s="7"/>
    </row>
    <row r="74" spans="1:14" ht="15.75">
      <c r="A74" s="28">
        <f>'2. DOE - HEERF II'!B12</f>
        <v>0</v>
      </c>
      <c r="B74" s="28">
        <f>'2. DOE - HEERF II'!A12</f>
        <v>0</v>
      </c>
      <c r="C74" s="28">
        <f>'2. DOE - HEERF II'!C12</f>
        <v>0</v>
      </c>
      <c r="D74" s="29">
        <f>'2. DOE - HEERF II'!D12</f>
        <v>0</v>
      </c>
      <c r="E74" s="30">
        <f>'2. DOE - HEERF II'!E12</f>
        <v>0</v>
      </c>
      <c r="F74" s="30">
        <f t="shared" si="3"/>
        <v>0</v>
      </c>
      <c r="G74" s="31">
        <f t="shared" si="4"/>
        <v>0</v>
      </c>
      <c r="H74" s="32">
        <f>'2. DOE - HEERF II'!H12</f>
        <v>0</v>
      </c>
      <c r="I74" s="34" t="s">
        <v>7</v>
      </c>
      <c r="J74" s="33"/>
      <c r="K74" s="33"/>
      <c r="L74" s="7"/>
    </row>
    <row r="75" spans="1:14" ht="15.75">
      <c r="A75" s="28">
        <f>'2. DOE - HEERF II'!B13</f>
        <v>0</v>
      </c>
      <c r="B75" s="28">
        <f>'2. DOE - HEERF II'!A13</f>
        <v>0</v>
      </c>
      <c r="C75" s="28">
        <f>'2. DOE - HEERF II'!C13</f>
        <v>0</v>
      </c>
      <c r="D75" s="29">
        <f>'2. DOE - HEERF II'!D13</f>
        <v>0</v>
      </c>
      <c r="E75" s="30">
        <f>'2. DOE - HEERF II'!E13</f>
        <v>0</v>
      </c>
      <c r="F75" s="30">
        <f t="shared" si="3"/>
        <v>0</v>
      </c>
      <c r="G75" s="31">
        <f t="shared" si="4"/>
        <v>0</v>
      </c>
      <c r="H75" s="32">
        <f>'2. DOE - HEERF II'!H13</f>
        <v>0</v>
      </c>
      <c r="I75" s="34" t="s">
        <v>34</v>
      </c>
      <c r="J75" s="33"/>
      <c r="K75" s="33"/>
      <c r="L75" s="7"/>
    </row>
    <row r="76" spans="1:14" ht="15.75">
      <c r="A76" s="28">
        <f>'2. DOE - HEERF II'!B14</f>
        <v>0</v>
      </c>
      <c r="B76" s="28">
        <f>'2. DOE - HEERF II'!A14</f>
        <v>0</v>
      </c>
      <c r="C76" s="28">
        <f>'2. DOE - HEERF II'!C14</f>
        <v>0</v>
      </c>
      <c r="D76" s="29">
        <f>'2. DOE - HEERF II'!D14</f>
        <v>0</v>
      </c>
      <c r="E76" s="30">
        <f>'2. DOE - HEERF II'!E14</f>
        <v>0</v>
      </c>
      <c r="F76" s="30">
        <f t="shared" si="3"/>
        <v>0</v>
      </c>
      <c r="G76" s="31">
        <f t="shared" si="4"/>
        <v>0</v>
      </c>
      <c r="H76" s="32">
        <f>'2. DOE - HEERF II'!H14</f>
        <v>0</v>
      </c>
      <c r="I76" s="34"/>
      <c r="J76" s="33"/>
      <c r="K76" s="33"/>
      <c r="L76" s="7"/>
    </row>
    <row r="77" spans="1:14" ht="15.75">
      <c r="A77" s="28">
        <f>'2. DOE - HEERF II'!B15</f>
        <v>0</v>
      </c>
      <c r="B77" s="28">
        <f>'2. DOE - HEERF II'!A15</f>
        <v>0</v>
      </c>
      <c r="C77" s="28">
        <f>'2. DOE - HEERF II'!C15</f>
        <v>0</v>
      </c>
      <c r="D77" s="29">
        <f>'2. DOE - HEERF II'!D15</f>
        <v>0</v>
      </c>
      <c r="E77" s="30">
        <f>'2. DOE - HEERF II'!E15</f>
        <v>0</v>
      </c>
      <c r="F77" s="30">
        <f t="shared" si="3"/>
        <v>0</v>
      </c>
      <c r="G77" s="31">
        <f t="shared" si="4"/>
        <v>0</v>
      </c>
      <c r="H77" s="32">
        <f>'2. DOE - HEERF II'!H15</f>
        <v>0</v>
      </c>
      <c r="I77" s="34"/>
      <c r="J77" s="33"/>
      <c r="K77" s="33"/>
      <c r="L77" s="7"/>
    </row>
    <row r="78" spans="1:14" ht="15.75">
      <c r="A78" s="28">
        <f>'2. DOE - HEERF II'!B16</f>
        <v>0</v>
      </c>
      <c r="B78" s="28">
        <f>'2. DOE - HEERF II'!A16</f>
        <v>0</v>
      </c>
      <c r="C78" s="28">
        <f>'2. DOE - HEERF II'!C16</f>
        <v>0</v>
      </c>
      <c r="D78" s="29">
        <f>'2. DOE - HEERF II'!D16</f>
        <v>0</v>
      </c>
      <c r="E78" s="30">
        <f>'2. DOE - HEERF II'!E16</f>
        <v>0</v>
      </c>
      <c r="F78" s="30">
        <f t="shared" si="3"/>
        <v>0</v>
      </c>
      <c r="G78" s="31">
        <f t="shared" si="4"/>
        <v>0</v>
      </c>
      <c r="H78" s="32">
        <f>'2. DOE - HEERF II'!H16</f>
        <v>0</v>
      </c>
      <c r="I78" s="34"/>
      <c r="J78" s="33"/>
      <c r="K78" s="33"/>
      <c r="L78" s="7"/>
    </row>
    <row r="79" spans="1:14" ht="15.75">
      <c r="A79" s="28">
        <f>'2. DOE - HEERF II'!B17</f>
        <v>0</v>
      </c>
      <c r="B79" s="28">
        <f>'2. DOE - HEERF II'!A17</f>
        <v>0</v>
      </c>
      <c r="C79" s="28">
        <f>'2. DOE - HEERF II'!C17</f>
        <v>0</v>
      </c>
      <c r="D79" s="29">
        <f>'2. DOE - HEERF II'!D17</f>
        <v>0</v>
      </c>
      <c r="E79" s="30">
        <f>'2. DOE - HEERF II'!E17</f>
        <v>0</v>
      </c>
      <c r="F79" s="30">
        <f t="shared" si="3"/>
        <v>0</v>
      </c>
      <c r="G79" s="31">
        <f t="shared" si="4"/>
        <v>0</v>
      </c>
      <c r="H79" s="32">
        <f>'2. DOE - HEERF II'!H17</f>
        <v>0</v>
      </c>
      <c r="I79" s="34"/>
      <c r="J79" s="33"/>
      <c r="K79" s="33"/>
      <c r="L79" s="7"/>
    </row>
    <row r="80" spans="1:14" ht="15.75">
      <c r="A80" s="28">
        <f>'2. DOE - HEERF II'!B18</f>
        <v>0</v>
      </c>
      <c r="B80" s="28">
        <f>'2. DOE - HEERF II'!A18</f>
        <v>0</v>
      </c>
      <c r="C80" s="28">
        <f>'2. DOE - HEERF II'!C18</f>
        <v>0</v>
      </c>
      <c r="D80" s="29">
        <f>'2. DOE - HEERF II'!D18</f>
        <v>0</v>
      </c>
      <c r="E80" s="30">
        <f>'2. DOE - HEERF II'!E18</f>
        <v>0</v>
      </c>
      <c r="F80" s="30">
        <f t="shared" si="3"/>
        <v>0</v>
      </c>
      <c r="G80" s="31">
        <f t="shared" si="4"/>
        <v>0</v>
      </c>
      <c r="H80" s="32">
        <f>'2. DOE - HEERF II'!H18</f>
        <v>0</v>
      </c>
      <c r="I80" s="35"/>
      <c r="J80" s="7"/>
      <c r="K80" s="7"/>
      <c r="L80" s="7"/>
    </row>
    <row r="81" spans="1:10" s="37" customFormat="1" ht="15.75">
      <c r="A81" s="88" t="str">
        <f>'2. DOE - HEERF II'!B19</f>
        <v xml:space="preserve">Total </v>
      </c>
      <c r="B81" s="88"/>
      <c r="C81" s="88"/>
      <c r="D81" s="86">
        <f>SUM(D65:D80)</f>
        <v>0</v>
      </c>
      <c r="E81" s="86">
        <f>SUM(E64:E80)</f>
        <v>0</v>
      </c>
      <c r="F81" s="86">
        <f>SUM(F64:F80)</f>
        <v>0</v>
      </c>
      <c r="G81" s="89"/>
      <c r="H81" s="86"/>
      <c r="I81" s="36"/>
      <c r="J81" s="36"/>
    </row>
    <row r="82" spans="1:10" s="37" customFormat="1" ht="15.75">
      <c r="A82" s="38" t="s">
        <v>33</v>
      </c>
      <c r="B82" s="38"/>
      <c r="C82" s="38"/>
      <c r="D82" s="39">
        <f>'2. DOE - HEERF II'!D20</f>
        <v>0</v>
      </c>
      <c r="E82" s="40"/>
      <c r="F82" s="40"/>
      <c r="I82" s="36"/>
      <c r="J82" s="36"/>
    </row>
    <row r="83" spans="1:10" s="37" customFormat="1" ht="15.75">
      <c r="A83" s="90" t="s">
        <v>35</v>
      </c>
      <c r="B83" s="90"/>
      <c r="C83" s="90"/>
      <c r="D83" s="91">
        <f>D82-D81</f>
        <v>0</v>
      </c>
      <c r="E83" s="40"/>
      <c r="F83" s="40"/>
    </row>
    <row r="84" spans="1:10" s="37" customFormat="1" ht="15.75">
      <c r="E84" s="40"/>
      <c r="F84" s="40"/>
    </row>
    <row r="85" spans="1:10" s="7" customFormat="1" ht="18">
      <c r="A85" s="108" t="str">
        <f>'3. DOE - HEERF III'!B1</f>
        <v>DOE - HEERF III (ARPA)</v>
      </c>
      <c r="B85" s="16"/>
      <c r="C85" s="16"/>
      <c r="D85" s="16"/>
      <c r="E85" s="79"/>
      <c r="G85" s="25"/>
    </row>
    <row r="86" spans="1:10" ht="47.25">
      <c r="A86" s="82" t="s">
        <v>54</v>
      </c>
      <c r="B86" s="82" t="s">
        <v>55</v>
      </c>
      <c r="C86" s="82" t="s">
        <v>56</v>
      </c>
      <c r="D86" s="82" t="s">
        <v>53</v>
      </c>
      <c r="E86" s="83" t="s">
        <v>12</v>
      </c>
      <c r="F86" s="83" t="s">
        <v>13</v>
      </c>
      <c r="G86" s="87" t="s">
        <v>14</v>
      </c>
      <c r="H86" s="83" t="s">
        <v>39</v>
      </c>
      <c r="I86" s="7"/>
      <c r="J86" s="7"/>
    </row>
    <row r="87" spans="1:10" ht="15.75">
      <c r="A87" s="41">
        <f>'3. DOE - HEERF III'!B3</f>
        <v>0</v>
      </c>
      <c r="B87" s="41">
        <f>'3. DOE - HEERF III'!A3</f>
        <v>0</v>
      </c>
      <c r="C87" s="41">
        <f>'3. DOE - HEERF III'!C3</f>
        <v>0</v>
      </c>
      <c r="D87" s="42">
        <f>'3. DOE - HEERF III'!D3</f>
        <v>0</v>
      </c>
      <c r="E87" s="43">
        <f>'3. DOE - HEERF III'!E3</f>
        <v>0</v>
      </c>
      <c r="F87" s="43">
        <f>E87-D87</f>
        <v>0</v>
      </c>
      <c r="G87" s="44">
        <f>IFERROR(F87/D87,0)</f>
        <v>0</v>
      </c>
      <c r="H87" s="45">
        <f>'3. DOE - HEERF III'!H3</f>
        <v>0</v>
      </c>
      <c r="I87" s="7"/>
      <c r="J87" s="7"/>
    </row>
    <row r="88" spans="1:10" ht="15.75">
      <c r="A88" s="41">
        <f>'3. DOE - HEERF III'!B4</f>
        <v>0</v>
      </c>
      <c r="B88" s="41">
        <f>'3. DOE - HEERF III'!A4</f>
        <v>0</v>
      </c>
      <c r="C88" s="41">
        <f>'3. DOE - HEERF III'!C4</f>
        <v>0</v>
      </c>
      <c r="D88" s="42">
        <f>'3. DOE - HEERF III'!D4</f>
        <v>0</v>
      </c>
      <c r="E88" s="43">
        <f>'3. DOE - HEERF III'!E4</f>
        <v>0</v>
      </c>
      <c r="F88" s="43">
        <f t="shared" ref="F88:F101" si="5">E88-D88</f>
        <v>0</v>
      </c>
      <c r="G88" s="44">
        <f t="shared" ref="G88:G101" si="6">IFERROR(F88/D88,0)</f>
        <v>0</v>
      </c>
      <c r="H88" s="45">
        <f>'3. DOE - HEERF III'!H4</f>
        <v>0</v>
      </c>
      <c r="I88" s="7"/>
      <c r="J88" s="7"/>
    </row>
    <row r="89" spans="1:10" ht="15.75">
      <c r="A89" s="41">
        <f>'3. DOE - HEERF III'!B5</f>
        <v>0</v>
      </c>
      <c r="B89" s="41">
        <f>'3. DOE - HEERF III'!A5</f>
        <v>0</v>
      </c>
      <c r="C89" s="41">
        <f>'3. DOE - HEERF III'!C5</f>
        <v>0</v>
      </c>
      <c r="D89" s="42">
        <f>'3. DOE - HEERF III'!D5</f>
        <v>0</v>
      </c>
      <c r="E89" s="43">
        <f>'3. DOE - HEERF III'!E5</f>
        <v>0</v>
      </c>
      <c r="F89" s="43">
        <f t="shared" si="5"/>
        <v>0</v>
      </c>
      <c r="G89" s="44">
        <f t="shared" si="6"/>
        <v>0</v>
      </c>
      <c r="H89" s="45">
        <f>'3. DOE - HEERF III'!H5</f>
        <v>0</v>
      </c>
      <c r="I89" s="7"/>
      <c r="J89" s="7"/>
    </row>
    <row r="90" spans="1:10" ht="15.75">
      <c r="A90" s="41">
        <f>'3. DOE - HEERF III'!B6</f>
        <v>0</v>
      </c>
      <c r="B90" s="41">
        <f>'3. DOE - HEERF III'!A6</f>
        <v>0</v>
      </c>
      <c r="C90" s="41">
        <f>'3. DOE - HEERF III'!C6</f>
        <v>0</v>
      </c>
      <c r="D90" s="42">
        <f>'3. DOE - HEERF III'!D6</f>
        <v>0</v>
      </c>
      <c r="E90" s="43">
        <f>'3. DOE - HEERF III'!E6</f>
        <v>0</v>
      </c>
      <c r="F90" s="43">
        <f t="shared" si="5"/>
        <v>0</v>
      </c>
      <c r="G90" s="44">
        <f t="shared" si="6"/>
        <v>0</v>
      </c>
      <c r="H90" s="45">
        <f>'3. DOE - HEERF III'!H6</f>
        <v>0</v>
      </c>
      <c r="I90" s="7"/>
      <c r="J90" s="7"/>
    </row>
    <row r="91" spans="1:10" ht="15.75">
      <c r="A91" s="41">
        <f>'3. DOE - HEERF III'!B7</f>
        <v>0</v>
      </c>
      <c r="B91" s="41">
        <f>'3. DOE - HEERF III'!A7</f>
        <v>0</v>
      </c>
      <c r="C91" s="41">
        <f>'3. DOE - HEERF III'!C7</f>
        <v>0</v>
      </c>
      <c r="D91" s="42">
        <f>'3. DOE - HEERF III'!D7</f>
        <v>0</v>
      </c>
      <c r="E91" s="43">
        <f>'3. DOE - HEERF III'!E7</f>
        <v>0</v>
      </c>
      <c r="F91" s="43">
        <f t="shared" si="5"/>
        <v>0</v>
      </c>
      <c r="G91" s="44">
        <f t="shared" si="6"/>
        <v>0</v>
      </c>
      <c r="H91" s="45">
        <f>'3. DOE - HEERF III'!H7</f>
        <v>0</v>
      </c>
      <c r="I91" s="7"/>
      <c r="J91" s="7"/>
    </row>
    <row r="92" spans="1:10" ht="15.75">
      <c r="A92" s="41">
        <f>'3. DOE - HEERF III'!B8</f>
        <v>0</v>
      </c>
      <c r="B92" s="41">
        <f>'3. DOE - HEERF III'!A8</f>
        <v>0</v>
      </c>
      <c r="C92" s="41">
        <f>'3. DOE - HEERF III'!C8</f>
        <v>0</v>
      </c>
      <c r="D92" s="42">
        <f>'3. DOE - HEERF III'!D8</f>
        <v>0</v>
      </c>
      <c r="E92" s="43">
        <f>'3. DOE - HEERF III'!E8</f>
        <v>0</v>
      </c>
      <c r="F92" s="43">
        <f t="shared" si="5"/>
        <v>0</v>
      </c>
      <c r="G92" s="44">
        <f t="shared" si="6"/>
        <v>0</v>
      </c>
      <c r="H92" s="45">
        <f>'3. DOE - HEERF III'!H8</f>
        <v>0</v>
      </c>
      <c r="I92" s="7"/>
      <c r="J92" s="7"/>
    </row>
    <row r="93" spans="1:10" ht="15.75">
      <c r="A93" s="41">
        <f>'3. DOE - HEERF III'!B9</f>
        <v>0</v>
      </c>
      <c r="B93" s="41">
        <f>'3. DOE - HEERF III'!A9</f>
        <v>0</v>
      </c>
      <c r="C93" s="41">
        <f>'3. DOE - HEERF III'!C9</f>
        <v>0</v>
      </c>
      <c r="D93" s="42">
        <f>'3. DOE - HEERF III'!D9</f>
        <v>0</v>
      </c>
      <c r="E93" s="43">
        <f>'3. DOE - HEERF III'!E9</f>
        <v>0</v>
      </c>
      <c r="F93" s="43">
        <f t="shared" si="5"/>
        <v>0</v>
      </c>
      <c r="G93" s="44">
        <f t="shared" si="6"/>
        <v>0</v>
      </c>
      <c r="H93" s="45">
        <f>'3. DOE - HEERF III'!H9</f>
        <v>0</v>
      </c>
      <c r="I93" s="7"/>
      <c r="J93" s="7"/>
    </row>
    <row r="94" spans="1:10" ht="15.75">
      <c r="A94" s="41">
        <f>'3. DOE - HEERF III'!B10</f>
        <v>0</v>
      </c>
      <c r="B94" s="41">
        <f>'3. DOE - HEERF III'!A10</f>
        <v>0</v>
      </c>
      <c r="C94" s="41">
        <f>'3. DOE - HEERF III'!C10</f>
        <v>0</v>
      </c>
      <c r="D94" s="42">
        <f>'3. DOE - HEERF III'!D10</f>
        <v>0</v>
      </c>
      <c r="E94" s="43">
        <f>'3. DOE - HEERF III'!E10</f>
        <v>0</v>
      </c>
      <c r="F94" s="43">
        <f t="shared" si="5"/>
        <v>0</v>
      </c>
      <c r="G94" s="44">
        <f t="shared" si="6"/>
        <v>0</v>
      </c>
      <c r="H94" s="45">
        <f>'3. DOE - HEERF III'!H10</f>
        <v>0</v>
      </c>
      <c r="I94" s="7"/>
      <c r="J94" s="7"/>
    </row>
    <row r="95" spans="1:10" ht="15.75">
      <c r="A95" s="41">
        <f>'3. DOE - HEERF III'!B11</f>
        <v>0</v>
      </c>
      <c r="B95" s="41">
        <f>'3. DOE - HEERF III'!A11</f>
        <v>0</v>
      </c>
      <c r="C95" s="41">
        <f>'3. DOE - HEERF III'!C11</f>
        <v>0</v>
      </c>
      <c r="D95" s="42">
        <f>'3. DOE - HEERF III'!D11</f>
        <v>0</v>
      </c>
      <c r="E95" s="43">
        <f>'3. DOE - HEERF III'!E11</f>
        <v>0</v>
      </c>
      <c r="F95" s="43">
        <f t="shared" si="5"/>
        <v>0</v>
      </c>
      <c r="G95" s="44">
        <f t="shared" si="6"/>
        <v>0</v>
      </c>
      <c r="H95" s="45">
        <f>'3. DOE - HEERF III'!H11</f>
        <v>0</v>
      </c>
      <c r="I95" s="7"/>
      <c r="J95" s="7"/>
    </row>
    <row r="96" spans="1:10" ht="15.75">
      <c r="A96" s="41">
        <f>'3. DOE - HEERF III'!B12</f>
        <v>0</v>
      </c>
      <c r="B96" s="41">
        <f>'3. DOE - HEERF III'!A12</f>
        <v>0</v>
      </c>
      <c r="C96" s="41">
        <f>'3. DOE - HEERF III'!C12</f>
        <v>0</v>
      </c>
      <c r="D96" s="42">
        <f>'3. DOE - HEERF III'!D12</f>
        <v>0</v>
      </c>
      <c r="E96" s="43">
        <f>'3. DOE - HEERF III'!E12</f>
        <v>0</v>
      </c>
      <c r="F96" s="43">
        <f t="shared" si="5"/>
        <v>0</v>
      </c>
      <c r="G96" s="44">
        <f t="shared" si="6"/>
        <v>0</v>
      </c>
      <c r="H96" s="45">
        <f>'3. DOE - HEERF III'!H12</f>
        <v>0</v>
      </c>
      <c r="I96" s="7"/>
      <c r="J96" s="7"/>
    </row>
    <row r="97" spans="1:10" ht="15.75">
      <c r="A97" s="41">
        <f>'3. DOE - HEERF III'!B13</f>
        <v>0</v>
      </c>
      <c r="B97" s="41">
        <f>'3. DOE - HEERF III'!A13</f>
        <v>0</v>
      </c>
      <c r="C97" s="41">
        <f>'3. DOE - HEERF III'!C13</f>
        <v>0</v>
      </c>
      <c r="D97" s="42">
        <f>'3. DOE - HEERF III'!D13</f>
        <v>0</v>
      </c>
      <c r="E97" s="43">
        <f>'3. DOE - HEERF III'!E13</f>
        <v>0</v>
      </c>
      <c r="F97" s="43">
        <f t="shared" si="5"/>
        <v>0</v>
      </c>
      <c r="G97" s="44">
        <f t="shared" si="6"/>
        <v>0</v>
      </c>
      <c r="H97" s="45">
        <f>'3. DOE - HEERF III'!H13</f>
        <v>0</v>
      </c>
      <c r="I97" s="7"/>
      <c r="J97" s="7"/>
    </row>
    <row r="98" spans="1:10" ht="15.75">
      <c r="A98" s="41">
        <f>'3. DOE - HEERF III'!B14</f>
        <v>0</v>
      </c>
      <c r="B98" s="41">
        <f>'3. DOE - HEERF III'!A14</f>
        <v>0</v>
      </c>
      <c r="C98" s="41">
        <f>'3. DOE - HEERF III'!C14</f>
        <v>0</v>
      </c>
      <c r="D98" s="42">
        <f>'3. DOE - HEERF III'!D14</f>
        <v>0</v>
      </c>
      <c r="E98" s="43">
        <f>'3. DOE - HEERF III'!E14</f>
        <v>0</v>
      </c>
      <c r="F98" s="43">
        <f t="shared" si="5"/>
        <v>0</v>
      </c>
      <c r="G98" s="44">
        <f t="shared" si="6"/>
        <v>0</v>
      </c>
      <c r="H98" s="45">
        <f>'3. DOE - HEERF III'!H14</f>
        <v>0</v>
      </c>
      <c r="I98" s="7"/>
      <c r="J98" s="7"/>
    </row>
    <row r="99" spans="1:10" ht="15.75">
      <c r="A99" s="41">
        <f>'3. DOE - HEERF III'!B15</f>
        <v>0</v>
      </c>
      <c r="B99" s="41">
        <f>'3. DOE - HEERF III'!A15</f>
        <v>0</v>
      </c>
      <c r="C99" s="41">
        <f>'3. DOE - HEERF III'!C15</f>
        <v>0</v>
      </c>
      <c r="D99" s="42">
        <f>'3. DOE - HEERF III'!D15</f>
        <v>0</v>
      </c>
      <c r="E99" s="43">
        <f>'3. DOE - HEERF III'!E15</f>
        <v>0</v>
      </c>
      <c r="F99" s="43">
        <f t="shared" si="5"/>
        <v>0</v>
      </c>
      <c r="G99" s="44">
        <f t="shared" si="6"/>
        <v>0</v>
      </c>
      <c r="H99" s="45">
        <f>'3. DOE - HEERF III'!H15</f>
        <v>0</v>
      </c>
      <c r="I99" s="7"/>
      <c r="J99" s="7"/>
    </row>
    <row r="100" spans="1:10" ht="15.75">
      <c r="A100" s="41">
        <f>'3. DOE - HEERF III'!B16</f>
        <v>0</v>
      </c>
      <c r="B100" s="41">
        <f>'3. DOE - HEERF III'!A16</f>
        <v>0</v>
      </c>
      <c r="C100" s="41">
        <f>'3. DOE - HEERF III'!C16</f>
        <v>0</v>
      </c>
      <c r="D100" s="42">
        <f>'3. DOE - HEERF III'!D16</f>
        <v>0</v>
      </c>
      <c r="E100" s="43">
        <f>'3. DOE - HEERF III'!E16</f>
        <v>0</v>
      </c>
      <c r="F100" s="43">
        <f t="shared" si="5"/>
        <v>0</v>
      </c>
      <c r="G100" s="44">
        <f t="shared" si="6"/>
        <v>0</v>
      </c>
      <c r="H100" s="45">
        <f>'3. DOE - HEERF III'!H16</f>
        <v>0</v>
      </c>
      <c r="I100" s="7"/>
      <c r="J100" s="7"/>
    </row>
    <row r="101" spans="1:10" ht="15.75">
      <c r="A101" s="41">
        <f>'3. DOE - HEERF III'!B17</f>
        <v>0</v>
      </c>
      <c r="B101" s="41">
        <f>'3. DOE - HEERF III'!A17</f>
        <v>0</v>
      </c>
      <c r="C101" s="41">
        <f>'3. DOE - HEERF III'!C17</f>
        <v>0</v>
      </c>
      <c r="D101" s="42">
        <f>'3. DOE - HEERF III'!D17</f>
        <v>0</v>
      </c>
      <c r="E101" s="43">
        <f>'3. DOE - HEERF III'!E17</f>
        <v>0</v>
      </c>
      <c r="F101" s="43">
        <f t="shared" si="5"/>
        <v>0</v>
      </c>
      <c r="G101" s="44">
        <f t="shared" si="6"/>
        <v>0</v>
      </c>
      <c r="H101" s="45">
        <f>'3. DOE - HEERF III'!H17</f>
        <v>0</v>
      </c>
      <c r="I101" s="7"/>
      <c r="J101" s="7"/>
    </row>
    <row r="102" spans="1:10" ht="15.75">
      <c r="A102" s="88" t="str">
        <f>'3. DOE - HEERF III'!B19</f>
        <v xml:space="preserve">Total </v>
      </c>
      <c r="B102" s="88"/>
      <c r="C102" s="88"/>
      <c r="D102" s="86">
        <f>SUM(D87:D101)</f>
        <v>0</v>
      </c>
      <c r="E102" s="86">
        <f>SUM(E87:E101)</f>
        <v>0</v>
      </c>
      <c r="F102" s="86">
        <f>SUM(F87:F101)</f>
        <v>0</v>
      </c>
      <c r="G102" s="89"/>
      <c r="H102" s="86"/>
      <c r="I102" s="7"/>
      <c r="J102" s="7"/>
    </row>
    <row r="103" spans="1:10" ht="15.75">
      <c r="A103" s="38" t="s">
        <v>33</v>
      </c>
      <c r="B103" s="38"/>
      <c r="C103" s="38"/>
      <c r="D103" s="39">
        <f>'3. DOE - HEERF III'!D20</f>
        <v>0</v>
      </c>
      <c r="E103" s="40"/>
      <c r="F103" s="40"/>
      <c r="G103" s="37"/>
      <c r="H103" s="26"/>
      <c r="I103" s="7"/>
      <c r="J103" s="7"/>
    </row>
    <row r="104" spans="1:10" ht="15.75">
      <c r="A104" s="90" t="s">
        <v>35</v>
      </c>
      <c r="B104" s="90"/>
      <c r="C104" s="90"/>
      <c r="D104" s="91">
        <f>D103-D102</f>
        <v>0</v>
      </c>
      <c r="E104" s="40"/>
      <c r="F104" s="40"/>
      <c r="G104" s="37"/>
      <c r="H104" s="26"/>
      <c r="I104" s="7"/>
      <c r="J104" s="7"/>
    </row>
    <row r="105" spans="1:10">
      <c r="G105" s="26"/>
      <c r="H105" s="26"/>
      <c r="I105" s="7"/>
      <c r="J105" s="7"/>
    </row>
    <row r="106" spans="1:10" s="7" customFormat="1" ht="18">
      <c r="A106" s="108" t="str">
        <f>'4. BIE - ESF CARES'!B1</f>
        <v>BIE - ESF I (CARES)</v>
      </c>
      <c r="B106" s="16"/>
      <c r="C106" s="16"/>
      <c r="D106" s="16"/>
      <c r="E106" s="79"/>
      <c r="G106" s="25"/>
    </row>
    <row r="107" spans="1:10" ht="47.25">
      <c r="A107" s="82" t="s">
        <v>54</v>
      </c>
      <c r="B107" s="82" t="s">
        <v>55</v>
      </c>
      <c r="C107" s="82" t="s">
        <v>56</v>
      </c>
      <c r="D107" s="82" t="s">
        <v>53</v>
      </c>
      <c r="E107" s="83" t="s">
        <v>12</v>
      </c>
      <c r="F107" s="83" t="s">
        <v>13</v>
      </c>
      <c r="G107" s="87" t="s">
        <v>14</v>
      </c>
      <c r="H107" s="83" t="s">
        <v>39</v>
      </c>
    </row>
    <row r="108" spans="1:10" ht="15.75">
      <c r="A108" s="28">
        <f>'4. BIE - ESF CARES'!B3</f>
        <v>0</v>
      </c>
      <c r="B108" s="28">
        <f>'4. BIE - ESF CARES'!A3</f>
        <v>0</v>
      </c>
      <c r="C108" s="28">
        <f>'4. BIE - ESF CARES'!C3</f>
        <v>0</v>
      </c>
      <c r="D108" s="29">
        <v>0</v>
      </c>
      <c r="E108" s="30">
        <v>0</v>
      </c>
      <c r="F108" s="30">
        <f>'4. BIE - ESF CARES'!F3</f>
        <v>0</v>
      </c>
      <c r="G108" s="31">
        <f>IFERROR(F108/D108,0)</f>
        <v>0</v>
      </c>
      <c r="H108" s="32">
        <f>'4. BIE - ESF CARES'!H3</f>
        <v>0</v>
      </c>
    </row>
    <row r="109" spans="1:10" ht="15.75">
      <c r="A109" s="28">
        <f>'4. BIE - ESF CARES'!B4</f>
        <v>0</v>
      </c>
      <c r="B109" s="28">
        <f>'4. BIE - ESF CARES'!A4</f>
        <v>0</v>
      </c>
      <c r="C109" s="28">
        <f>'4. BIE - ESF CARES'!C4</f>
        <v>0</v>
      </c>
      <c r="D109" s="29">
        <v>0</v>
      </c>
      <c r="E109" s="30">
        <f>'4. BIE - ESF CARES'!E4</f>
        <v>0</v>
      </c>
      <c r="F109" s="30">
        <f>'4. BIE - ESF CARES'!F4</f>
        <v>0</v>
      </c>
      <c r="G109" s="31">
        <f>IFERROR(F109/D109,0)</f>
        <v>0</v>
      </c>
      <c r="H109" s="32">
        <f>'4. BIE - ESF CARES'!H4</f>
        <v>0</v>
      </c>
    </row>
    <row r="110" spans="1:10" ht="15.75">
      <c r="A110" s="28">
        <f>'4. BIE - ESF CARES'!B5</f>
        <v>0</v>
      </c>
      <c r="B110" s="28">
        <f>'4. BIE - ESF CARES'!A5</f>
        <v>0</v>
      </c>
      <c r="C110" s="28">
        <f>'4. BIE - ESF CARES'!C5</f>
        <v>0</v>
      </c>
      <c r="D110" s="29">
        <f>'4. BIE - ESF CARES'!D5</f>
        <v>0</v>
      </c>
      <c r="E110" s="30">
        <f>'4. BIE - ESF CARES'!E5</f>
        <v>0</v>
      </c>
      <c r="F110" s="30">
        <f>'4. BIE - ESF CARES'!F5</f>
        <v>0</v>
      </c>
      <c r="G110" s="31">
        <f t="shared" ref="G110:G123" si="7">IFERROR(F110/D110,0)</f>
        <v>0</v>
      </c>
      <c r="H110" s="32">
        <f>'4. BIE - ESF CARES'!H5</f>
        <v>0</v>
      </c>
    </row>
    <row r="111" spans="1:10" ht="15.75">
      <c r="A111" s="28">
        <f>'4. BIE - ESF CARES'!B6</f>
        <v>0</v>
      </c>
      <c r="B111" s="28">
        <f>'4. BIE - ESF CARES'!A6</f>
        <v>0</v>
      </c>
      <c r="C111" s="28">
        <f>'4. BIE - ESF CARES'!C6</f>
        <v>0</v>
      </c>
      <c r="D111" s="29">
        <f>'4. BIE - ESF CARES'!D6</f>
        <v>0</v>
      </c>
      <c r="E111" s="30">
        <f>'4. BIE - ESF CARES'!E6</f>
        <v>0</v>
      </c>
      <c r="F111" s="30">
        <f>'4. BIE - ESF CARES'!F6</f>
        <v>0</v>
      </c>
      <c r="G111" s="31">
        <f t="shared" si="7"/>
        <v>0</v>
      </c>
      <c r="H111" s="32">
        <f>'4. BIE - ESF CARES'!H6</f>
        <v>0</v>
      </c>
    </row>
    <row r="112" spans="1:10" ht="15.75">
      <c r="A112" s="28">
        <f>'4. BIE - ESF CARES'!B7</f>
        <v>0</v>
      </c>
      <c r="B112" s="28">
        <f>'4. BIE - ESF CARES'!A7</f>
        <v>0</v>
      </c>
      <c r="C112" s="28">
        <f>'4. BIE - ESF CARES'!C7</f>
        <v>0</v>
      </c>
      <c r="D112" s="29">
        <f>'4. BIE - ESF CARES'!D7</f>
        <v>0</v>
      </c>
      <c r="E112" s="30">
        <f>'4. BIE - ESF CARES'!E7</f>
        <v>0</v>
      </c>
      <c r="F112" s="30">
        <f>'4. BIE - ESF CARES'!F7</f>
        <v>0</v>
      </c>
      <c r="G112" s="31">
        <f t="shared" si="7"/>
        <v>0</v>
      </c>
      <c r="H112" s="32">
        <f>'4. BIE - ESF CARES'!H7</f>
        <v>0</v>
      </c>
    </row>
    <row r="113" spans="1:8" ht="15.75">
      <c r="A113" s="28">
        <f>'4. BIE - ESF CARES'!B8</f>
        <v>0</v>
      </c>
      <c r="B113" s="28">
        <f>'4. BIE - ESF CARES'!A8</f>
        <v>0</v>
      </c>
      <c r="C113" s="28">
        <f>'4. BIE - ESF CARES'!C8</f>
        <v>0</v>
      </c>
      <c r="D113" s="29">
        <f>'4. BIE - ESF CARES'!D8</f>
        <v>0</v>
      </c>
      <c r="E113" s="30">
        <f>'4. BIE - ESF CARES'!E8</f>
        <v>0</v>
      </c>
      <c r="F113" s="30">
        <f>'4. BIE - ESF CARES'!F8</f>
        <v>0</v>
      </c>
      <c r="G113" s="31">
        <f t="shared" si="7"/>
        <v>0</v>
      </c>
      <c r="H113" s="32">
        <f>'4. BIE - ESF CARES'!H8</f>
        <v>0</v>
      </c>
    </row>
    <row r="114" spans="1:8" ht="15.75">
      <c r="A114" s="28">
        <f>'4. BIE - ESF CARES'!B9</f>
        <v>0</v>
      </c>
      <c r="B114" s="28">
        <f>'4. BIE - ESF CARES'!A9</f>
        <v>0</v>
      </c>
      <c r="C114" s="28">
        <f>'4. BIE - ESF CARES'!C9</f>
        <v>0</v>
      </c>
      <c r="D114" s="29">
        <f>'4. BIE - ESF CARES'!D9</f>
        <v>0</v>
      </c>
      <c r="E114" s="30">
        <f>'4. BIE - ESF CARES'!E9</f>
        <v>0</v>
      </c>
      <c r="F114" s="30">
        <f>'4. BIE - ESF CARES'!F9</f>
        <v>0</v>
      </c>
      <c r="G114" s="31">
        <f t="shared" si="7"/>
        <v>0</v>
      </c>
      <c r="H114" s="32">
        <f>'4. BIE - ESF CARES'!H9</f>
        <v>0</v>
      </c>
    </row>
    <row r="115" spans="1:8" ht="15.75">
      <c r="A115" s="28">
        <f>'4. BIE - ESF CARES'!B10</f>
        <v>0</v>
      </c>
      <c r="B115" s="28">
        <f>'4. BIE - ESF CARES'!A10</f>
        <v>0</v>
      </c>
      <c r="C115" s="28">
        <f>'4. BIE - ESF CARES'!C10</f>
        <v>0</v>
      </c>
      <c r="D115" s="29">
        <f>'4. BIE - ESF CARES'!D10</f>
        <v>0</v>
      </c>
      <c r="E115" s="30">
        <f>'4. BIE - ESF CARES'!E10</f>
        <v>0</v>
      </c>
      <c r="F115" s="30">
        <f>'4. BIE - ESF CARES'!F10</f>
        <v>0</v>
      </c>
      <c r="G115" s="31">
        <f t="shared" si="7"/>
        <v>0</v>
      </c>
      <c r="H115" s="32">
        <f>'4. BIE - ESF CARES'!H10</f>
        <v>0</v>
      </c>
    </row>
    <row r="116" spans="1:8" ht="15.75">
      <c r="A116" s="28">
        <f>'4. BIE - ESF CARES'!B11</f>
        <v>0</v>
      </c>
      <c r="B116" s="28">
        <f>'4. BIE - ESF CARES'!A11</f>
        <v>0</v>
      </c>
      <c r="C116" s="28">
        <f>'4. BIE - ESF CARES'!C11</f>
        <v>0</v>
      </c>
      <c r="D116" s="29">
        <f>'4. BIE - ESF CARES'!D11</f>
        <v>0</v>
      </c>
      <c r="E116" s="30">
        <f>'4. BIE - ESF CARES'!E11</f>
        <v>0</v>
      </c>
      <c r="F116" s="30">
        <f>'4. BIE - ESF CARES'!F11</f>
        <v>0</v>
      </c>
      <c r="G116" s="31">
        <f t="shared" si="7"/>
        <v>0</v>
      </c>
      <c r="H116" s="32">
        <f>'4. BIE - ESF CARES'!H11</f>
        <v>0</v>
      </c>
    </row>
    <row r="117" spans="1:8" ht="15.75">
      <c r="A117" s="28">
        <f>'4. BIE - ESF CARES'!B12</f>
        <v>0</v>
      </c>
      <c r="B117" s="28">
        <f>'4. BIE - ESF CARES'!A12</f>
        <v>0</v>
      </c>
      <c r="C117" s="28">
        <f>'4. BIE - ESF CARES'!C12</f>
        <v>0</v>
      </c>
      <c r="D117" s="29">
        <f>'4. BIE - ESF CARES'!D12</f>
        <v>0</v>
      </c>
      <c r="E117" s="30">
        <f>'4. BIE - ESF CARES'!E12</f>
        <v>0</v>
      </c>
      <c r="F117" s="30">
        <f>'4. BIE - ESF CARES'!F12</f>
        <v>0</v>
      </c>
      <c r="G117" s="31">
        <f t="shared" si="7"/>
        <v>0</v>
      </c>
      <c r="H117" s="32">
        <f>'4. BIE - ESF CARES'!H12</f>
        <v>0</v>
      </c>
    </row>
    <row r="118" spans="1:8" ht="15.75">
      <c r="A118" s="28">
        <f>'4. BIE - ESF CARES'!B13</f>
        <v>0</v>
      </c>
      <c r="B118" s="28">
        <f>'4. BIE - ESF CARES'!A13</f>
        <v>0</v>
      </c>
      <c r="C118" s="28">
        <f>'4. BIE - ESF CARES'!C13</f>
        <v>0</v>
      </c>
      <c r="D118" s="29">
        <f>'4. BIE - ESF CARES'!D13</f>
        <v>0</v>
      </c>
      <c r="E118" s="30">
        <f>'4. BIE - ESF CARES'!E13</f>
        <v>0</v>
      </c>
      <c r="F118" s="30">
        <f>'4. BIE - ESF CARES'!F13</f>
        <v>0</v>
      </c>
      <c r="G118" s="31">
        <f t="shared" si="7"/>
        <v>0</v>
      </c>
      <c r="H118" s="32">
        <f>'4. BIE - ESF CARES'!H13</f>
        <v>0</v>
      </c>
    </row>
    <row r="119" spans="1:8" ht="15.75">
      <c r="A119" s="28">
        <f>'4. BIE - ESF CARES'!B14</f>
        <v>0</v>
      </c>
      <c r="B119" s="28">
        <f>'4. BIE - ESF CARES'!A14</f>
        <v>0</v>
      </c>
      <c r="C119" s="28">
        <f>'4. BIE - ESF CARES'!C14</f>
        <v>0</v>
      </c>
      <c r="D119" s="29">
        <f>'4. BIE - ESF CARES'!D14</f>
        <v>0</v>
      </c>
      <c r="E119" s="30">
        <f>'4. BIE - ESF CARES'!E14</f>
        <v>0</v>
      </c>
      <c r="F119" s="30">
        <f>'4. BIE - ESF CARES'!F14</f>
        <v>0</v>
      </c>
      <c r="G119" s="31">
        <f t="shared" si="7"/>
        <v>0</v>
      </c>
      <c r="H119" s="32">
        <f>'4. BIE - ESF CARES'!H14</f>
        <v>0</v>
      </c>
    </row>
    <row r="120" spans="1:8" ht="15.75">
      <c r="A120" s="28">
        <f>'4. BIE - ESF CARES'!B15</f>
        <v>0</v>
      </c>
      <c r="B120" s="28">
        <f>'4. BIE - ESF CARES'!A15</f>
        <v>0</v>
      </c>
      <c r="C120" s="28">
        <f>'4. BIE - ESF CARES'!C15</f>
        <v>0</v>
      </c>
      <c r="D120" s="29">
        <f>'4. BIE - ESF CARES'!D15</f>
        <v>0</v>
      </c>
      <c r="E120" s="30">
        <f>'4. BIE - ESF CARES'!E15</f>
        <v>0</v>
      </c>
      <c r="F120" s="30">
        <f>'4. BIE - ESF CARES'!F15</f>
        <v>0</v>
      </c>
      <c r="G120" s="31">
        <f t="shared" si="7"/>
        <v>0</v>
      </c>
      <c r="H120" s="32">
        <f>'4. BIE - ESF CARES'!H15</f>
        <v>0</v>
      </c>
    </row>
    <row r="121" spans="1:8" ht="15.75">
      <c r="A121" s="28">
        <f>'4. BIE - ESF CARES'!B16</f>
        <v>0</v>
      </c>
      <c r="B121" s="28">
        <f>'4. BIE - ESF CARES'!A16</f>
        <v>0</v>
      </c>
      <c r="C121" s="28">
        <f>'4. BIE - ESF CARES'!C16</f>
        <v>0</v>
      </c>
      <c r="D121" s="29">
        <f>'4. BIE - ESF CARES'!D16</f>
        <v>0</v>
      </c>
      <c r="E121" s="30">
        <f>'4. BIE - ESF CARES'!E16</f>
        <v>0</v>
      </c>
      <c r="F121" s="30">
        <f>'4. BIE - ESF CARES'!F16</f>
        <v>0</v>
      </c>
      <c r="G121" s="31">
        <f t="shared" si="7"/>
        <v>0</v>
      </c>
      <c r="H121" s="32">
        <f>'4. BIE - ESF CARES'!H16</f>
        <v>0</v>
      </c>
    </row>
    <row r="122" spans="1:8" ht="15.75">
      <c r="A122" s="28">
        <f>'4. BIE - ESF CARES'!B17</f>
        <v>0</v>
      </c>
      <c r="B122" s="28">
        <f>'4. BIE - ESF CARES'!A17</f>
        <v>0</v>
      </c>
      <c r="C122" s="28">
        <f>'4. BIE - ESF CARES'!C17</f>
        <v>0</v>
      </c>
      <c r="D122" s="29">
        <f>'4. BIE - ESF CARES'!D17</f>
        <v>0</v>
      </c>
      <c r="E122" s="30">
        <f>'4. BIE - ESF CARES'!E17</f>
        <v>0</v>
      </c>
      <c r="F122" s="30">
        <f>'4. BIE - ESF CARES'!F17</f>
        <v>0</v>
      </c>
      <c r="G122" s="31">
        <f t="shared" si="7"/>
        <v>0</v>
      </c>
      <c r="H122" s="32">
        <f>'4. BIE - ESF CARES'!H17</f>
        <v>0</v>
      </c>
    </row>
    <row r="123" spans="1:8" ht="15.75">
      <c r="A123" s="28">
        <f>'4. BIE - ESF CARES'!B18</f>
        <v>0</v>
      </c>
      <c r="B123" s="28">
        <f>'4. BIE - ESF CARES'!A18</f>
        <v>0</v>
      </c>
      <c r="C123" s="28">
        <f>'4. BIE - ESF CARES'!C18</f>
        <v>0</v>
      </c>
      <c r="D123" s="29">
        <f>'4. BIE - ESF CARES'!D18</f>
        <v>0</v>
      </c>
      <c r="E123" s="30">
        <f>'4. BIE - ESF CARES'!E18</f>
        <v>0</v>
      </c>
      <c r="F123" s="30">
        <f>'4. BIE - ESF CARES'!F18</f>
        <v>0</v>
      </c>
      <c r="G123" s="31">
        <f t="shared" si="7"/>
        <v>0</v>
      </c>
      <c r="H123" s="32">
        <f>'4. BIE - ESF CARES'!H18</f>
        <v>0</v>
      </c>
    </row>
    <row r="124" spans="1:8" ht="15.75">
      <c r="A124" s="88" t="str">
        <f>'4. BIE - ESF CARES'!B19</f>
        <v xml:space="preserve">Total </v>
      </c>
      <c r="B124" s="88"/>
      <c r="C124" s="88"/>
      <c r="D124" s="86">
        <f>SUM(D108:D123)</f>
        <v>0</v>
      </c>
      <c r="E124" s="86">
        <f>SUM(E107:E123)</f>
        <v>0</v>
      </c>
      <c r="F124" s="86">
        <f>SUM(F107:F123)</f>
        <v>0</v>
      </c>
      <c r="G124" s="89"/>
      <c r="H124" s="86"/>
    </row>
    <row r="125" spans="1:8" ht="15.75">
      <c r="A125" s="38" t="s">
        <v>33</v>
      </c>
      <c r="B125" s="38"/>
      <c r="C125" s="38"/>
      <c r="D125" s="39">
        <f>'4. BIE - ESF CARES'!D20</f>
        <v>0</v>
      </c>
      <c r="E125" s="40"/>
      <c r="F125" s="40"/>
      <c r="G125" s="37"/>
      <c r="H125" s="37"/>
    </row>
    <row r="126" spans="1:8" ht="15.75">
      <c r="A126" s="90" t="s">
        <v>35</v>
      </c>
      <c r="B126" s="90"/>
      <c r="C126" s="90"/>
      <c r="D126" s="91">
        <f>D125-D124</f>
        <v>0</v>
      </c>
      <c r="E126" s="40"/>
      <c r="F126" s="40"/>
      <c r="G126" s="37"/>
      <c r="H126" s="37"/>
    </row>
    <row r="128" spans="1:8" s="7" customFormat="1" ht="18">
      <c r="A128" s="108" t="str">
        <f>'5. BIE - ESF CRRSA'!B1</f>
        <v>BIE - ESF II (CRRSA)</v>
      </c>
      <c r="B128" s="16"/>
      <c r="C128" s="16"/>
      <c r="D128" s="16"/>
      <c r="E128" s="79"/>
      <c r="G128" s="25"/>
    </row>
    <row r="129" spans="1:8" ht="47.25">
      <c r="A129" s="82" t="s">
        <v>54</v>
      </c>
      <c r="B129" s="82" t="s">
        <v>55</v>
      </c>
      <c r="C129" s="82" t="s">
        <v>56</v>
      </c>
      <c r="D129" s="82" t="s">
        <v>53</v>
      </c>
      <c r="E129" s="83" t="s">
        <v>12</v>
      </c>
      <c r="F129" s="83" t="s">
        <v>13</v>
      </c>
      <c r="G129" s="87" t="s">
        <v>14</v>
      </c>
      <c r="H129" s="83" t="s">
        <v>39</v>
      </c>
    </row>
    <row r="130" spans="1:8" ht="15.75">
      <c r="A130" s="28">
        <f>'5. BIE - ESF CRRSA'!B3</f>
        <v>0</v>
      </c>
      <c r="B130" s="28">
        <f>'5. BIE - ESF CRRSA'!A3</f>
        <v>0</v>
      </c>
      <c r="C130" s="28">
        <f>'5. BIE - ESF CRRSA'!C3</f>
        <v>0</v>
      </c>
      <c r="D130" s="29">
        <f>'5. BIE - ESF CRRSA'!D3</f>
        <v>0</v>
      </c>
      <c r="E130" s="30">
        <f>'5. BIE - ESF CRRSA'!E3</f>
        <v>0</v>
      </c>
      <c r="F130" s="30">
        <f>'5. BIE - ESF CRRSA'!F3</f>
        <v>0</v>
      </c>
      <c r="G130" s="31">
        <f>IFERROR(F130/D130,0)</f>
        <v>0</v>
      </c>
      <c r="H130" s="32">
        <f>'5. BIE - ESF CRRSA'!H3</f>
        <v>0</v>
      </c>
    </row>
    <row r="131" spans="1:8" ht="15.75">
      <c r="A131" s="28">
        <f>'5. BIE - ESF CRRSA'!B4</f>
        <v>0</v>
      </c>
      <c r="B131" s="28">
        <f>'5. BIE - ESF CRRSA'!A4</f>
        <v>0</v>
      </c>
      <c r="C131" s="28">
        <f>'5. BIE - ESF CRRSA'!C4</f>
        <v>0</v>
      </c>
      <c r="D131" s="29">
        <f>'5. BIE - ESF CRRSA'!D4</f>
        <v>0</v>
      </c>
      <c r="E131" s="30">
        <f>'5. BIE - ESF CRRSA'!E4</f>
        <v>0</v>
      </c>
      <c r="F131" s="30">
        <f>'5. BIE - ESF CRRSA'!F4</f>
        <v>0</v>
      </c>
      <c r="G131" s="31">
        <f>IFERROR(F131/D131,0)</f>
        <v>0</v>
      </c>
      <c r="H131" s="32">
        <f>'5. BIE - ESF CRRSA'!H4</f>
        <v>0</v>
      </c>
    </row>
    <row r="132" spans="1:8" ht="15.75">
      <c r="A132" s="28">
        <f>'5. BIE - ESF CRRSA'!B5</f>
        <v>0</v>
      </c>
      <c r="B132" s="28">
        <f>'5. BIE - ESF CRRSA'!A5</f>
        <v>0</v>
      </c>
      <c r="C132" s="28">
        <f>'5. BIE - ESF CRRSA'!C5</f>
        <v>0</v>
      </c>
      <c r="D132" s="29">
        <f>'5. BIE - ESF CRRSA'!D5</f>
        <v>0</v>
      </c>
      <c r="E132" s="30">
        <f>'5. BIE - ESF CRRSA'!E5</f>
        <v>0</v>
      </c>
      <c r="F132" s="30">
        <f>'5. BIE - ESF CRRSA'!F5</f>
        <v>0</v>
      </c>
      <c r="G132" s="31">
        <f t="shared" ref="G132:G145" si="8">IFERROR(F132/D132,0)</f>
        <v>0</v>
      </c>
      <c r="H132" s="32">
        <f>'5. BIE - ESF CRRSA'!H5</f>
        <v>0</v>
      </c>
    </row>
    <row r="133" spans="1:8" ht="15.75">
      <c r="A133" s="28">
        <f>'5. BIE - ESF CRRSA'!B6</f>
        <v>0</v>
      </c>
      <c r="B133" s="28">
        <f>'5. BIE - ESF CRRSA'!A6</f>
        <v>0</v>
      </c>
      <c r="C133" s="28">
        <f>'5. BIE - ESF CRRSA'!C6</f>
        <v>0</v>
      </c>
      <c r="D133" s="29">
        <f>'5. BIE - ESF CRRSA'!D6</f>
        <v>0</v>
      </c>
      <c r="E133" s="30">
        <f>'5. BIE - ESF CRRSA'!E6</f>
        <v>0</v>
      </c>
      <c r="F133" s="30">
        <f>'5. BIE - ESF CRRSA'!F6</f>
        <v>0</v>
      </c>
      <c r="G133" s="31">
        <f t="shared" si="8"/>
        <v>0</v>
      </c>
      <c r="H133" s="32">
        <f>'5. BIE - ESF CRRSA'!H6</f>
        <v>0</v>
      </c>
    </row>
    <row r="134" spans="1:8" ht="15.75">
      <c r="A134" s="28">
        <f>'5. BIE - ESF CRRSA'!B7</f>
        <v>0</v>
      </c>
      <c r="B134" s="28">
        <f>'5. BIE - ESF CRRSA'!A7</f>
        <v>0</v>
      </c>
      <c r="C134" s="28">
        <f>'5. BIE - ESF CRRSA'!C7</f>
        <v>0</v>
      </c>
      <c r="D134" s="29">
        <f>'5. BIE - ESF CRRSA'!D7</f>
        <v>0</v>
      </c>
      <c r="E134" s="30">
        <f>'5. BIE - ESF CRRSA'!E7</f>
        <v>0</v>
      </c>
      <c r="F134" s="30">
        <f>'5. BIE - ESF CRRSA'!F7</f>
        <v>0</v>
      </c>
      <c r="G134" s="31">
        <f t="shared" si="8"/>
        <v>0</v>
      </c>
      <c r="H134" s="32">
        <f>'5. BIE - ESF CRRSA'!H7</f>
        <v>0</v>
      </c>
    </row>
    <row r="135" spans="1:8" ht="15.75">
      <c r="A135" s="28">
        <f>'5. BIE - ESF CRRSA'!B8</f>
        <v>0</v>
      </c>
      <c r="B135" s="28">
        <f>'5. BIE - ESF CRRSA'!A8</f>
        <v>0</v>
      </c>
      <c r="C135" s="28">
        <f>'5. BIE - ESF CRRSA'!C8</f>
        <v>0</v>
      </c>
      <c r="D135" s="29">
        <f>'5. BIE - ESF CRRSA'!D8</f>
        <v>0</v>
      </c>
      <c r="E135" s="30">
        <f>'5. BIE - ESF CRRSA'!E8</f>
        <v>0</v>
      </c>
      <c r="F135" s="30">
        <f>'5. BIE - ESF CRRSA'!F8</f>
        <v>0</v>
      </c>
      <c r="G135" s="31">
        <f t="shared" si="8"/>
        <v>0</v>
      </c>
      <c r="H135" s="32">
        <f>'5. BIE - ESF CRRSA'!H8</f>
        <v>0</v>
      </c>
    </row>
    <row r="136" spans="1:8" ht="15.75">
      <c r="A136" s="28">
        <f>'5. BIE - ESF CRRSA'!B9</f>
        <v>0</v>
      </c>
      <c r="B136" s="28">
        <f>'5. BIE - ESF CRRSA'!A9</f>
        <v>0</v>
      </c>
      <c r="C136" s="28">
        <f>'5. BIE - ESF CRRSA'!C9</f>
        <v>0</v>
      </c>
      <c r="D136" s="29">
        <f>'5. BIE - ESF CRRSA'!D9</f>
        <v>0</v>
      </c>
      <c r="E136" s="30">
        <f>'5. BIE - ESF CRRSA'!E9</f>
        <v>0</v>
      </c>
      <c r="F136" s="30">
        <f>'5. BIE - ESF CRRSA'!F9</f>
        <v>0</v>
      </c>
      <c r="G136" s="31">
        <f t="shared" si="8"/>
        <v>0</v>
      </c>
      <c r="H136" s="32">
        <f>'5. BIE - ESF CRRSA'!H9</f>
        <v>0</v>
      </c>
    </row>
    <row r="137" spans="1:8" ht="15.75">
      <c r="A137" s="28">
        <f>'5. BIE - ESF CRRSA'!B10</f>
        <v>0</v>
      </c>
      <c r="B137" s="28">
        <f>'5. BIE - ESF CRRSA'!A10</f>
        <v>0</v>
      </c>
      <c r="C137" s="28">
        <f>'5. BIE - ESF CRRSA'!C10</f>
        <v>0</v>
      </c>
      <c r="D137" s="29">
        <f>'5. BIE - ESF CRRSA'!D10</f>
        <v>0</v>
      </c>
      <c r="E137" s="30">
        <f>'5. BIE - ESF CRRSA'!E10</f>
        <v>0</v>
      </c>
      <c r="F137" s="30">
        <f>'5. BIE - ESF CRRSA'!F10</f>
        <v>0</v>
      </c>
      <c r="G137" s="31">
        <f t="shared" si="8"/>
        <v>0</v>
      </c>
      <c r="H137" s="32">
        <f>'5. BIE - ESF CRRSA'!H10</f>
        <v>0</v>
      </c>
    </row>
    <row r="138" spans="1:8" ht="15.75">
      <c r="A138" s="28">
        <f>'5. BIE - ESF CRRSA'!B11</f>
        <v>0</v>
      </c>
      <c r="B138" s="28">
        <f>'5. BIE - ESF CRRSA'!A11</f>
        <v>0</v>
      </c>
      <c r="C138" s="28">
        <f>'5. BIE - ESF CRRSA'!C11</f>
        <v>0</v>
      </c>
      <c r="D138" s="29">
        <f>'5. BIE - ESF CRRSA'!D11</f>
        <v>0</v>
      </c>
      <c r="E138" s="30">
        <f>'5. BIE - ESF CRRSA'!E11</f>
        <v>0</v>
      </c>
      <c r="F138" s="30">
        <f>'5. BIE - ESF CRRSA'!F11</f>
        <v>0</v>
      </c>
      <c r="G138" s="31">
        <f t="shared" si="8"/>
        <v>0</v>
      </c>
      <c r="H138" s="32">
        <f>'5. BIE - ESF CRRSA'!H11</f>
        <v>0</v>
      </c>
    </row>
    <row r="139" spans="1:8" ht="15.75">
      <c r="A139" s="28">
        <f>'5. BIE - ESF CRRSA'!B12</f>
        <v>0</v>
      </c>
      <c r="B139" s="28">
        <f>'5. BIE - ESF CRRSA'!A12</f>
        <v>0</v>
      </c>
      <c r="C139" s="28">
        <f>'5. BIE - ESF CRRSA'!C12</f>
        <v>0</v>
      </c>
      <c r="D139" s="29">
        <f>'5. BIE - ESF CRRSA'!D12</f>
        <v>0</v>
      </c>
      <c r="E139" s="30">
        <f>'5. BIE - ESF CRRSA'!E12</f>
        <v>0</v>
      </c>
      <c r="F139" s="30">
        <f>'5. BIE - ESF CRRSA'!F12</f>
        <v>0</v>
      </c>
      <c r="G139" s="31">
        <f t="shared" si="8"/>
        <v>0</v>
      </c>
      <c r="H139" s="32">
        <f>'5. BIE - ESF CRRSA'!H12</f>
        <v>0</v>
      </c>
    </row>
    <row r="140" spans="1:8" ht="15.75">
      <c r="A140" s="28">
        <f>'5. BIE - ESF CRRSA'!B13</f>
        <v>0</v>
      </c>
      <c r="B140" s="28">
        <f>'5. BIE - ESF CRRSA'!A13</f>
        <v>0</v>
      </c>
      <c r="C140" s="28">
        <f>'5. BIE - ESF CRRSA'!C13</f>
        <v>0</v>
      </c>
      <c r="D140" s="29">
        <f>'5. BIE - ESF CRRSA'!D13</f>
        <v>0</v>
      </c>
      <c r="E140" s="30">
        <f>'5. BIE - ESF CRRSA'!E13</f>
        <v>0</v>
      </c>
      <c r="F140" s="30">
        <f>'5. BIE - ESF CRRSA'!F13</f>
        <v>0</v>
      </c>
      <c r="G140" s="31">
        <f t="shared" si="8"/>
        <v>0</v>
      </c>
      <c r="H140" s="32">
        <f>'5. BIE - ESF CRRSA'!H13</f>
        <v>0</v>
      </c>
    </row>
    <row r="141" spans="1:8" ht="15.75">
      <c r="A141" s="28">
        <f>'5. BIE - ESF CRRSA'!B14</f>
        <v>0</v>
      </c>
      <c r="B141" s="28">
        <f>'5. BIE - ESF CRRSA'!A14</f>
        <v>0</v>
      </c>
      <c r="C141" s="28">
        <f>'5. BIE - ESF CRRSA'!C14</f>
        <v>0</v>
      </c>
      <c r="D141" s="29">
        <f>'5. BIE - ESF CRRSA'!D14</f>
        <v>0</v>
      </c>
      <c r="E141" s="30">
        <f>'5. BIE - ESF CRRSA'!E14</f>
        <v>0</v>
      </c>
      <c r="F141" s="30">
        <f>'5. BIE - ESF CRRSA'!F14</f>
        <v>0</v>
      </c>
      <c r="G141" s="31">
        <f t="shared" si="8"/>
        <v>0</v>
      </c>
      <c r="H141" s="32">
        <f>'5. BIE - ESF CRRSA'!H14</f>
        <v>0</v>
      </c>
    </row>
    <row r="142" spans="1:8" ht="15.75">
      <c r="A142" s="28">
        <f>'5. BIE - ESF CRRSA'!B15</f>
        <v>0</v>
      </c>
      <c r="B142" s="28">
        <f>'5. BIE - ESF CRRSA'!A15</f>
        <v>0</v>
      </c>
      <c r="C142" s="28">
        <f>'5. BIE - ESF CRRSA'!C15</f>
        <v>0</v>
      </c>
      <c r="D142" s="29">
        <f>'5. BIE - ESF CRRSA'!D15</f>
        <v>0</v>
      </c>
      <c r="E142" s="30">
        <f>'5. BIE - ESF CRRSA'!E15</f>
        <v>0</v>
      </c>
      <c r="F142" s="30">
        <f>'5. BIE - ESF CRRSA'!F15</f>
        <v>0</v>
      </c>
      <c r="G142" s="31">
        <f t="shared" si="8"/>
        <v>0</v>
      </c>
      <c r="H142" s="32">
        <f>'5. BIE - ESF CRRSA'!H15</f>
        <v>0</v>
      </c>
    </row>
    <row r="143" spans="1:8" ht="15.75">
      <c r="A143" s="28">
        <f>'5. BIE - ESF CRRSA'!B16</f>
        <v>0</v>
      </c>
      <c r="B143" s="28">
        <f>'5. BIE - ESF CRRSA'!A16</f>
        <v>0</v>
      </c>
      <c r="C143" s="28">
        <f>'5. BIE - ESF CRRSA'!C16</f>
        <v>0</v>
      </c>
      <c r="D143" s="29">
        <f>'5. BIE - ESF CRRSA'!D16</f>
        <v>0</v>
      </c>
      <c r="E143" s="30">
        <f>'5. BIE - ESF CRRSA'!E16</f>
        <v>0</v>
      </c>
      <c r="F143" s="30">
        <f>'5. BIE - ESF CRRSA'!F16</f>
        <v>0</v>
      </c>
      <c r="G143" s="31">
        <f t="shared" si="8"/>
        <v>0</v>
      </c>
      <c r="H143" s="32">
        <f>'5. BIE - ESF CRRSA'!H16</f>
        <v>0</v>
      </c>
    </row>
    <row r="144" spans="1:8" ht="15.75">
      <c r="A144" s="28">
        <f>'5. BIE - ESF CRRSA'!B17</f>
        <v>0</v>
      </c>
      <c r="B144" s="28">
        <f>'5. BIE - ESF CRRSA'!A17</f>
        <v>0</v>
      </c>
      <c r="C144" s="28">
        <f>'5. BIE - ESF CRRSA'!C17</f>
        <v>0</v>
      </c>
      <c r="D144" s="29">
        <f>'5. BIE - ESF CRRSA'!D17</f>
        <v>0</v>
      </c>
      <c r="E144" s="30">
        <f>'5. BIE - ESF CRRSA'!E17</f>
        <v>0</v>
      </c>
      <c r="F144" s="30">
        <f>'5. BIE - ESF CRRSA'!F17</f>
        <v>0</v>
      </c>
      <c r="G144" s="31">
        <f t="shared" si="8"/>
        <v>0</v>
      </c>
      <c r="H144" s="32">
        <f>'5. BIE - ESF CRRSA'!H17</f>
        <v>0</v>
      </c>
    </row>
    <row r="145" spans="1:8" ht="15.75">
      <c r="A145" s="28">
        <f>'5. BIE - ESF CRRSA'!B18</f>
        <v>0</v>
      </c>
      <c r="B145" s="28">
        <f>'5. BIE - ESF CRRSA'!A18</f>
        <v>0</v>
      </c>
      <c r="C145" s="28">
        <f>'5. BIE - ESF CRRSA'!C18</f>
        <v>0</v>
      </c>
      <c r="D145" s="29">
        <f>'5. BIE - ESF CRRSA'!D18</f>
        <v>0</v>
      </c>
      <c r="E145" s="30">
        <f>'5. BIE - ESF CRRSA'!E18</f>
        <v>0</v>
      </c>
      <c r="F145" s="30">
        <f>'5. BIE - ESF CRRSA'!F18</f>
        <v>0</v>
      </c>
      <c r="G145" s="31">
        <f t="shared" si="8"/>
        <v>0</v>
      </c>
      <c r="H145" s="32">
        <f>'5. BIE - ESF CRRSA'!H18</f>
        <v>0</v>
      </c>
    </row>
    <row r="146" spans="1:8" ht="15.75">
      <c r="A146" s="88" t="str">
        <f>'5. BIE - ESF CRRSA'!B19</f>
        <v xml:space="preserve">Total </v>
      </c>
      <c r="B146" s="88"/>
      <c r="C146" s="88"/>
      <c r="D146" s="86">
        <f>SUM(D130:D145)</f>
        <v>0</v>
      </c>
      <c r="E146" s="86">
        <f>SUM(E129:E145)</f>
        <v>0</v>
      </c>
      <c r="F146" s="86">
        <f>SUM(F129:F145)</f>
        <v>0</v>
      </c>
      <c r="G146" s="89"/>
      <c r="H146" s="86"/>
    </row>
    <row r="147" spans="1:8" ht="15.75">
      <c r="A147" s="38" t="s">
        <v>33</v>
      </c>
      <c r="B147" s="38"/>
      <c r="C147" s="38"/>
      <c r="D147" s="39">
        <f>'5. BIE - ESF CRRSA'!D20</f>
        <v>0</v>
      </c>
      <c r="E147" s="40"/>
      <c r="F147" s="40"/>
      <c r="G147" s="37"/>
      <c r="H147" s="37"/>
    </row>
    <row r="148" spans="1:8" ht="15.75">
      <c r="A148" s="90" t="s">
        <v>35</v>
      </c>
      <c r="B148" s="90"/>
      <c r="C148" s="90"/>
      <c r="D148" s="91">
        <f>D147-D146</f>
        <v>0</v>
      </c>
      <c r="E148" s="40"/>
      <c r="F148" s="40"/>
      <c r="G148" s="37"/>
      <c r="H148" s="37"/>
    </row>
    <row r="150" spans="1:8" ht="18">
      <c r="A150" s="108" t="str">
        <f>'6. BIE - ESF ARPA'!B1</f>
        <v>BIE - ESF III (ARPA)</v>
      </c>
      <c r="B150" s="16"/>
      <c r="C150" s="16"/>
      <c r="D150" s="16"/>
      <c r="E150" s="79"/>
      <c r="F150" s="7"/>
      <c r="G150" s="25"/>
    </row>
    <row r="151" spans="1:8" ht="47.25">
      <c r="A151" s="82" t="s">
        <v>54</v>
      </c>
      <c r="B151" s="82" t="s">
        <v>55</v>
      </c>
      <c r="C151" s="82" t="s">
        <v>56</v>
      </c>
      <c r="D151" s="82" t="s">
        <v>53</v>
      </c>
      <c r="E151" s="83" t="s">
        <v>12</v>
      </c>
      <c r="F151" s="83" t="s">
        <v>13</v>
      </c>
      <c r="G151" s="87" t="s">
        <v>14</v>
      </c>
      <c r="H151" s="83" t="s">
        <v>39</v>
      </c>
    </row>
    <row r="152" spans="1:8" ht="15.75">
      <c r="A152" s="28">
        <f>'6. BIE - ESF ARPA'!B3</f>
        <v>0</v>
      </c>
      <c r="B152" s="28">
        <f>'6. BIE - ESF ARPA'!A3</f>
        <v>0</v>
      </c>
      <c r="C152" s="28">
        <f>'6. BIE - ESF ARPA'!C3</f>
        <v>0</v>
      </c>
      <c r="D152" s="29">
        <f>'6. BIE - ESF ARPA'!D3</f>
        <v>0</v>
      </c>
      <c r="E152" s="30">
        <f>'6. BIE - ESF ARPA'!E3</f>
        <v>0</v>
      </c>
      <c r="F152" s="30">
        <f>'6. BIE - ESF ARPA'!F3</f>
        <v>0</v>
      </c>
      <c r="G152" s="31">
        <f>IFERROR(F152/D152,0)</f>
        <v>0</v>
      </c>
      <c r="H152" s="32">
        <f>'6. BIE - ESF ARPA'!H3</f>
        <v>0</v>
      </c>
    </row>
    <row r="153" spans="1:8" ht="15.75">
      <c r="A153" s="28">
        <f>'6. BIE - ESF ARPA'!B4</f>
        <v>0</v>
      </c>
      <c r="B153" s="28">
        <f>'6. BIE - ESF ARPA'!A4</f>
        <v>0</v>
      </c>
      <c r="C153" s="28">
        <f>'6. BIE - ESF ARPA'!C4</f>
        <v>0</v>
      </c>
      <c r="D153" s="29">
        <f>'6. BIE - ESF ARPA'!D4</f>
        <v>0</v>
      </c>
      <c r="E153" s="30">
        <f>'6. BIE - ESF ARPA'!E4</f>
        <v>0</v>
      </c>
      <c r="F153" s="30">
        <f>'6. BIE - ESF ARPA'!F4</f>
        <v>0</v>
      </c>
      <c r="G153" s="31">
        <f t="shared" ref="G153:G167" si="9">IFERROR(F153/D153,0)</f>
        <v>0</v>
      </c>
      <c r="H153" s="32">
        <f>'6. BIE - ESF ARPA'!H4</f>
        <v>0</v>
      </c>
    </row>
    <row r="154" spans="1:8" ht="15.75">
      <c r="A154" s="28">
        <f>'6. BIE - ESF ARPA'!B5</f>
        <v>0</v>
      </c>
      <c r="B154" s="28">
        <f>'6. BIE - ESF ARPA'!A5</f>
        <v>0</v>
      </c>
      <c r="C154" s="28">
        <f>'6. BIE - ESF ARPA'!C5</f>
        <v>0</v>
      </c>
      <c r="D154" s="29">
        <f>'6. BIE - ESF ARPA'!D5</f>
        <v>0</v>
      </c>
      <c r="E154" s="30">
        <f>'6. BIE - ESF ARPA'!E5</f>
        <v>0</v>
      </c>
      <c r="F154" s="30">
        <f>'6. BIE - ESF ARPA'!F5</f>
        <v>0</v>
      </c>
      <c r="G154" s="31">
        <f t="shared" si="9"/>
        <v>0</v>
      </c>
      <c r="H154" s="32">
        <f>'6. BIE - ESF ARPA'!H5</f>
        <v>0</v>
      </c>
    </row>
    <row r="155" spans="1:8" ht="15.75">
      <c r="A155" s="28">
        <f>'6. BIE - ESF ARPA'!B6</f>
        <v>0</v>
      </c>
      <c r="B155" s="28">
        <f>'6. BIE - ESF ARPA'!A6</f>
        <v>0</v>
      </c>
      <c r="C155" s="28">
        <f>'6. BIE - ESF ARPA'!C6</f>
        <v>0</v>
      </c>
      <c r="D155" s="29">
        <f>'6. BIE - ESF ARPA'!D6</f>
        <v>0</v>
      </c>
      <c r="E155" s="30">
        <f>'6. BIE - ESF ARPA'!E6</f>
        <v>0</v>
      </c>
      <c r="F155" s="30">
        <f>'6. BIE - ESF ARPA'!F6</f>
        <v>0</v>
      </c>
      <c r="G155" s="31">
        <f t="shared" si="9"/>
        <v>0</v>
      </c>
      <c r="H155" s="32">
        <f>'6. BIE - ESF ARPA'!H6</f>
        <v>0</v>
      </c>
    </row>
    <row r="156" spans="1:8" ht="15.75">
      <c r="A156" s="28">
        <f>'6. BIE - ESF ARPA'!B7</f>
        <v>0</v>
      </c>
      <c r="B156" s="28">
        <f>'6. BIE - ESF ARPA'!A7</f>
        <v>0</v>
      </c>
      <c r="C156" s="28">
        <f>'6. BIE - ESF ARPA'!C7</f>
        <v>0</v>
      </c>
      <c r="D156" s="29">
        <f>'6. BIE - ESF ARPA'!D7</f>
        <v>0</v>
      </c>
      <c r="E156" s="30">
        <f>'6. BIE - ESF ARPA'!E7</f>
        <v>0</v>
      </c>
      <c r="F156" s="30">
        <f>'6. BIE - ESF ARPA'!F7</f>
        <v>0</v>
      </c>
      <c r="G156" s="31">
        <f t="shared" si="9"/>
        <v>0</v>
      </c>
      <c r="H156" s="32">
        <f>'6. BIE - ESF ARPA'!H7</f>
        <v>0</v>
      </c>
    </row>
    <row r="157" spans="1:8" ht="15.75">
      <c r="A157" s="28">
        <f>'6. BIE - ESF ARPA'!B8</f>
        <v>0</v>
      </c>
      <c r="B157" s="28">
        <f>'6. BIE - ESF ARPA'!A8</f>
        <v>0</v>
      </c>
      <c r="C157" s="28">
        <f>'6. BIE - ESF ARPA'!C8</f>
        <v>0</v>
      </c>
      <c r="D157" s="29">
        <f>'6. BIE - ESF ARPA'!D8</f>
        <v>0</v>
      </c>
      <c r="E157" s="30">
        <f>'6. BIE - ESF ARPA'!E8</f>
        <v>0</v>
      </c>
      <c r="F157" s="30">
        <f>'6. BIE - ESF ARPA'!F8</f>
        <v>0</v>
      </c>
      <c r="G157" s="31">
        <f t="shared" si="9"/>
        <v>0</v>
      </c>
      <c r="H157" s="32">
        <f>'6. BIE - ESF ARPA'!H8</f>
        <v>0</v>
      </c>
    </row>
    <row r="158" spans="1:8" ht="15.75">
      <c r="A158" s="28">
        <f>'6. BIE - ESF ARPA'!B9</f>
        <v>0</v>
      </c>
      <c r="B158" s="28">
        <f>'6. BIE - ESF ARPA'!A9</f>
        <v>0</v>
      </c>
      <c r="C158" s="28">
        <f>'6. BIE - ESF ARPA'!C9</f>
        <v>0</v>
      </c>
      <c r="D158" s="29">
        <f>'6. BIE - ESF ARPA'!D9</f>
        <v>0</v>
      </c>
      <c r="E158" s="30">
        <f>'6. BIE - ESF ARPA'!E9</f>
        <v>0</v>
      </c>
      <c r="F158" s="30">
        <f>'6. BIE - ESF ARPA'!F9</f>
        <v>0</v>
      </c>
      <c r="G158" s="31">
        <f t="shared" si="9"/>
        <v>0</v>
      </c>
      <c r="H158" s="32">
        <f>'6. BIE - ESF ARPA'!H9</f>
        <v>0</v>
      </c>
    </row>
    <row r="159" spans="1:8" ht="15.75">
      <c r="A159" s="28">
        <f>'6. BIE - ESF ARPA'!B10</f>
        <v>0</v>
      </c>
      <c r="B159" s="28">
        <f>'6. BIE - ESF ARPA'!A10</f>
        <v>0</v>
      </c>
      <c r="C159" s="28">
        <f>'6. BIE - ESF ARPA'!C10</f>
        <v>0</v>
      </c>
      <c r="D159" s="29">
        <f>'6. BIE - ESF ARPA'!D10</f>
        <v>0</v>
      </c>
      <c r="E159" s="30">
        <f>'6. BIE - ESF ARPA'!E10</f>
        <v>0</v>
      </c>
      <c r="F159" s="30">
        <f>'6. BIE - ESF ARPA'!F10</f>
        <v>0</v>
      </c>
      <c r="G159" s="31">
        <f t="shared" si="9"/>
        <v>0</v>
      </c>
      <c r="H159" s="32">
        <f>'6. BIE - ESF ARPA'!H10</f>
        <v>0</v>
      </c>
    </row>
    <row r="160" spans="1:8" ht="15.75">
      <c r="A160" s="28">
        <f>'6. BIE - ESF ARPA'!B11</f>
        <v>0</v>
      </c>
      <c r="B160" s="28">
        <f>'6. BIE - ESF ARPA'!A11</f>
        <v>0</v>
      </c>
      <c r="C160" s="28">
        <f>'6. BIE - ESF ARPA'!C11</f>
        <v>0</v>
      </c>
      <c r="D160" s="29">
        <f>'6. BIE - ESF ARPA'!D11</f>
        <v>0</v>
      </c>
      <c r="E160" s="30">
        <f>'6. BIE - ESF ARPA'!E11</f>
        <v>0</v>
      </c>
      <c r="F160" s="30">
        <f>'6. BIE - ESF ARPA'!F11</f>
        <v>0</v>
      </c>
      <c r="G160" s="31">
        <f t="shared" si="9"/>
        <v>0</v>
      </c>
      <c r="H160" s="32">
        <f>'6. BIE - ESF ARPA'!H11</f>
        <v>0</v>
      </c>
    </row>
    <row r="161" spans="1:8" ht="15.75">
      <c r="A161" s="28">
        <f>'6. BIE - ESF ARPA'!B12</f>
        <v>0</v>
      </c>
      <c r="B161" s="28">
        <f>'6. BIE - ESF ARPA'!A12</f>
        <v>0</v>
      </c>
      <c r="C161" s="28">
        <f>'6. BIE - ESF ARPA'!C12</f>
        <v>0</v>
      </c>
      <c r="D161" s="29">
        <f>'6. BIE - ESF ARPA'!D12</f>
        <v>0</v>
      </c>
      <c r="E161" s="30">
        <f>'6. BIE - ESF ARPA'!E12</f>
        <v>0</v>
      </c>
      <c r="F161" s="30">
        <f>'6. BIE - ESF ARPA'!F12</f>
        <v>0</v>
      </c>
      <c r="G161" s="31">
        <f t="shared" si="9"/>
        <v>0</v>
      </c>
      <c r="H161" s="32">
        <f>'6. BIE - ESF ARPA'!H12</f>
        <v>0</v>
      </c>
    </row>
    <row r="162" spans="1:8" ht="15.75">
      <c r="A162" s="28">
        <f>'6. BIE - ESF ARPA'!B13</f>
        <v>0</v>
      </c>
      <c r="B162" s="28">
        <f>'6. BIE - ESF ARPA'!A13</f>
        <v>0</v>
      </c>
      <c r="C162" s="28">
        <f>'6. BIE - ESF ARPA'!C13</f>
        <v>0</v>
      </c>
      <c r="D162" s="29">
        <f>'6. BIE - ESF ARPA'!D13</f>
        <v>0</v>
      </c>
      <c r="E162" s="30">
        <f>'6. BIE - ESF ARPA'!E13</f>
        <v>0</v>
      </c>
      <c r="F162" s="30">
        <f>'6. BIE - ESF ARPA'!F13</f>
        <v>0</v>
      </c>
      <c r="G162" s="31">
        <f t="shared" si="9"/>
        <v>0</v>
      </c>
      <c r="H162" s="32">
        <f>'6. BIE - ESF ARPA'!H13</f>
        <v>0</v>
      </c>
    </row>
    <row r="163" spans="1:8" ht="15.75">
      <c r="A163" s="28">
        <f>'6. BIE - ESF ARPA'!B14</f>
        <v>0</v>
      </c>
      <c r="B163" s="28">
        <f>'6. BIE - ESF ARPA'!A14</f>
        <v>0</v>
      </c>
      <c r="C163" s="28">
        <f>'6. BIE - ESF ARPA'!C14</f>
        <v>0</v>
      </c>
      <c r="D163" s="29">
        <f>'6. BIE - ESF ARPA'!D14</f>
        <v>0</v>
      </c>
      <c r="E163" s="30">
        <f>'6. BIE - ESF ARPA'!E14</f>
        <v>0</v>
      </c>
      <c r="F163" s="30">
        <f>'6. BIE - ESF ARPA'!F14</f>
        <v>0</v>
      </c>
      <c r="G163" s="31">
        <f t="shared" si="9"/>
        <v>0</v>
      </c>
      <c r="H163" s="32">
        <f>'6. BIE - ESF ARPA'!H14</f>
        <v>0</v>
      </c>
    </row>
    <row r="164" spans="1:8" ht="15.75">
      <c r="A164" s="28">
        <f>'6. BIE - ESF ARPA'!B15</f>
        <v>0</v>
      </c>
      <c r="B164" s="28">
        <f>'6. BIE - ESF ARPA'!A15</f>
        <v>0</v>
      </c>
      <c r="C164" s="28">
        <f>'6. BIE - ESF ARPA'!C15</f>
        <v>0</v>
      </c>
      <c r="D164" s="29">
        <f>'6. BIE - ESF ARPA'!D15</f>
        <v>0</v>
      </c>
      <c r="E164" s="30">
        <f>'6. BIE - ESF ARPA'!E15</f>
        <v>0</v>
      </c>
      <c r="F164" s="30">
        <f>'6. BIE - ESF ARPA'!F15</f>
        <v>0</v>
      </c>
      <c r="G164" s="31">
        <f t="shared" si="9"/>
        <v>0</v>
      </c>
      <c r="H164" s="32">
        <f>'6. BIE - ESF ARPA'!H15</f>
        <v>0</v>
      </c>
    </row>
    <row r="165" spans="1:8" ht="15.75">
      <c r="A165" s="28">
        <f>'6. BIE - ESF ARPA'!B16</f>
        <v>0</v>
      </c>
      <c r="B165" s="28">
        <f>'6. BIE - ESF ARPA'!A16</f>
        <v>0</v>
      </c>
      <c r="C165" s="28">
        <f>'6. BIE - ESF ARPA'!C16</f>
        <v>0</v>
      </c>
      <c r="D165" s="29">
        <f>'6. BIE - ESF ARPA'!D16</f>
        <v>0</v>
      </c>
      <c r="E165" s="30">
        <f>'6. BIE - ESF ARPA'!E16</f>
        <v>0</v>
      </c>
      <c r="F165" s="30">
        <f>'6. BIE - ESF ARPA'!F16</f>
        <v>0</v>
      </c>
      <c r="G165" s="31">
        <f t="shared" si="9"/>
        <v>0</v>
      </c>
      <c r="H165" s="32">
        <f>'6. BIE - ESF ARPA'!H16</f>
        <v>0</v>
      </c>
    </row>
    <row r="166" spans="1:8" ht="15.75">
      <c r="A166" s="28">
        <f>'6. BIE - ESF ARPA'!B17</f>
        <v>0</v>
      </c>
      <c r="B166" s="28">
        <f>'6. BIE - ESF ARPA'!A17</f>
        <v>0</v>
      </c>
      <c r="C166" s="28">
        <f>'6. BIE - ESF ARPA'!C17</f>
        <v>0</v>
      </c>
      <c r="D166" s="29">
        <f>'6. BIE - ESF ARPA'!D17</f>
        <v>0</v>
      </c>
      <c r="E166" s="30">
        <f>'6. BIE - ESF ARPA'!E17</f>
        <v>0</v>
      </c>
      <c r="F166" s="30">
        <f>'6. BIE - ESF ARPA'!F17</f>
        <v>0</v>
      </c>
      <c r="G166" s="31">
        <f t="shared" si="9"/>
        <v>0</v>
      </c>
      <c r="H166" s="32">
        <f>'6. BIE - ESF ARPA'!H17</f>
        <v>0</v>
      </c>
    </row>
    <row r="167" spans="1:8" ht="15.75">
      <c r="A167" s="28">
        <f>'6. BIE - ESF ARPA'!B18</f>
        <v>0</v>
      </c>
      <c r="B167" s="28">
        <f>'6. BIE - ESF ARPA'!A18</f>
        <v>0</v>
      </c>
      <c r="C167" s="28">
        <f>'6. BIE - ESF ARPA'!C18</f>
        <v>0</v>
      </c>
      <c r="D167" s="29">
        <f>'6. BIE - ESF ARPA'!D18</f>
        <v>0</v>
      </c>
      <c r="E167" s="30">
        <f>'6. BIE - ESF ARPA'!E18</f>
        <v>0</v>
      </c>
      <c r="F167" s="30">
        <f>'6. BIE - ESF ARPA'!F18</f>
        <v>0</v>
      </c>
      <c r="G167" s="31">
        <f t="shared" si="9"/>
        <v>0</v>
      </c>
      <c r="H167" s="32">
        <f>'6. BIE - ESF ARPA'!H18</f>
        <v>0</v>
      </c>
    </row>
    <row r="168" spans="1:8" ht="15.75">
      <c r="A168" s="88" t="str">
        <f>'6. BIE - ESF ARPA'!B19</f>
        <v xml:space="preserve">Total </v>
      </c>
      <c r="B168" s="88"/>
      <c r="C168" s="88"/>
      <c r="D168" s="86">
        <f>SUM(D152:D167)</f>
        <v>0</v>
      </c>
      <c r="E168" s="86">
        <f>SUM(E151:E167)</f>
        <v>0</v>
      </c>
      <c r="F168" s="86">
        <f>SUM(F151:F167)</f>
        <v>0</v>
      </c>
      <c r="G168" s="89"/>
      <c r="H168" s="86"/>
    </row>
    <row r="169" spans="1:8" ht="15.75">
      <c r="A169" s="38" t="s">
        <v>33</v>
      </c>
      <c r="B169" s="38"/>
      <c r="C169" s="38"/>
      <c r="D169" s="39">
        <f>'6. BIE - ESF ARPA'!D20</f>
        <v>0</v>
      </c>
      <c r="E169" s="40"/>
      <c r="F169" s="40"/>
      <c r="G169" s="37"/>
      <c r="H169" s="37"/>
    </row>
    <row r="170" spans="1:8" ht="15.75">
      <c r="A170" s="90" t="s">
        <v>35</v>
      </c>
      <c r="B170" s="90"/>
      <c r="C170" s="90"/>
      <c r="D170" s="91">
        <f>D169-D168</f>
        <v>0</v>
      </c>
      <c r="E170" s="40"/>
      <c r="F170" s="40"/>
      <c r="G170" s="37"/>
      <c r="H170" s="37"/>
    </row>
  </sheetData>
  <autoFilter ref="A86:G104" xr:uid="{F5414AE2-E1F3-449E-A421-1C71076662FF}"/>
  <sortState xmlns:xlrd2="http://schemas.microsoft.com/office/spreadsheetml/2017/richdata2" ref="A4:H20">
    <sortCondition ref="A4:A20"/>
  </sortState>
  <mergeCells count="1">
    <mergeCell ref="A1:H1"/>
  </mergeCells>
  <conditionalFormatting sqref="B65:B80">
    <cfRule type="cellIs" dxfId="233" priority="20" operator="equal">
      <formula>"ACTIVE"</formula>
    </cfRule>
    <cfRule type="cellIs" dxfId="232" priority="21" operator="equal">
      <formula>"CLOSED"</formula>
    </cfRule>
  </conditionalFormatting>
  <conditionalFormatting sqref="B87:B101">
    <cfRule type="cellIs" dxfId="231" priority="18" operator="equal">
      <formula>"ACTIVE"</formula>
    </cfRule>
    <cfRule type="cellIs" dxfId="230" priority="19" operator="equal">
      <formula>"CLOSED"</formula>
    </cfRule>
  </conditionalFormatting>
  <conditionalFormatting sqref="H6">
    <cfRule type="cellIs" dxfId="229" priority="17" operator="equal">
      <formula>"New Grant"</formula>
    </cfRule>
  </conditionalFormatting>
  <conditionalFormatting sqref="H4 H6:H21">
    <cfRule type="cellIs" dxfId="228" priority="14" operator="equal">
      <formula>"In-Progress"</formula>
    </cfRule>
    <cfRule type="cellIs" dxfId="227" priority="15" operator="equal">
      <formula>"New Grant"</formula>
    </cfRule>
    <cfRule type="cellIs" dxfId="226" priority="16" operator="equal">
      <formula>"Closed"</formula>
    </cfRule>
  </conditionalFormatting>
  <conditionalFormatting sqref="H11">
    <cfRule type="cellIs" dxfId="225" priority="13" operator="equal">
      <formula>"New Grant"</formula>
    </cfRule>
  </conditionalFormatting>
  <conditionalFormatting sqref="H12">
    <cfRule type="cellIs" dxfId="224" priority="12" operator="equal">
      <formula>"New Grant"</formula>
    </cfRule>
  </conditionalFormatting>
  <conditionalFormatting sqref="H5">
    <cfRule type="cellIs" dxfId="223" priority="9" operator="equal">
      <formula>"In-Progress"</formula>
    </cfRule>
    <cfRule type="cellIs" dxfId="222" priority="10" operator="equal">
      <formula>"New Grant"</formula>
    </cfRule>
    <cfRule type="cellIs" dxfId="221" priority="11" operator="equal">
      <formula>"Closed"</formula>
    </cfRule>
  </conditionalFormatting>
  <conditionalFormatting sqref="B43:B58">
    <cfRule type="cellIs" dxfId="220" priority="7" operator="equal">
      <formula>"ACTIVE"</formula>
    </cfRule>
    <cfRule type="cellIs" dxfId="219" priority="8" operator="equal">
      <formula>"CLOSED"</formula>
    </cfRule>
  </conditionalFormatting>
  <conditionalFormatting sqref="B108:B123">
    <cfRule type="cellIs" dxfId="218" priority="5" operator="equal">
      <formula>"ACTIVE"</formula>
    </cfRule>
    <cfRule type="cellIs" dxfId="217" priority="6" operator="equal">
      <formula>"CLOSED"</formula>
    </cfRule>
  </conditionalFormatting>
  <conditionalFormatting sqref="B130:B145">
    <cfRule type="cellIs" dxfId="216" priority="3" operator="equal">
      <formula>"ACTIVE"</formula>
    </cfRule>
    <cfRule type="cellIs" dxfId="215" priority="4" operator="equal">
      <formula>"CLOSED"</formula>
    </cfRule>
  </conditionalFormatting>
  <conditionalFormatting sqref="B152:B167">
    <cfRule type="cellIs" dxfId="214" priority="1" operator="equal">
      <formula>"ACTIVE"</formula>
    </cfRule>
    <cfRule type="cellIs" dxfId="213" priority="2" operator="equal">
      <formula>"CLOSED"</formula>
    </cfRule>
  </conditionalFormatting>
  <dataValidations count="1">
    <dataValidation allowBlank="1" showErrorMessage="1" prompt="Data and graphs on this tab are auto updated._x000a__x000a_Analysis covers January up to the last month with Actual Expenses data." sqref="A3:H3 H86 H81 H102 H64 A42:G59 I7:I39 A86:G102 G40:G41 H59 H42 F22:H39 E22:E41 A22:D39 E106 G106 H124 H107 A107:G124 E128 G128 H146 H129 A129:G146 A64:G81 E150 G150 H168 H151 A151:G168" xr:uid="{49AC76CE-1D5F-4CF0-981E-8119DCDA16AC}"/>
  </dataValidations>
  <hyperlinks>
    <hyperlink ref="A4" location="'0. COVID-19 Relief Funding '!A59" display="'0. COVID-19 Relief Funding '!A59" xr:uid="{66AD510F-C6E9-4A8E-917C-D39E4D38038B}"/>
    <hyperlink ref="A5" location="'0. COVID-19 Relief Funding '!A81" display="'0. COVID-19 Relief Funding '!A81" xr:uid="{392EBB88-CDF6-47DD-A0D2-E0F940CCC62F}"/>
    <hyperlink ref="A6" location="'0. COVID-19 Relief Funding '!A102" display="'0. COVID-19 Relief Funding '!A102" xr:uid="{18D3758D-3791-4F30-9C5E-73818C1A6675}"/>
    <hyperlink ref="A7" location="'0. COVID-19 Relief Funding '!A124" display="'0. COVID-19 Relief Funding '!A124" xr:uid="{CF00A986-EECC-4D62-964A-B0C997217162}"/>
    <hyperlink ref="A8" location="'0. COVID-19 Relief Funding '!A146" display="'0. COVID-19 Relief Funding '!A146" xr:uid="{C888FAE2-9D48-482E-8F3F-EDCF25B07FB3}"/>
    <hyperlink ref="A9" location="'0. COVID-19 Relief Funding '!A168" display="'0. COVID-19 Relief Funding '!A168" xr:uid="{911F7BC0-D0A8-4AF3-B899-BB0463D0B47E}"/>
  </hyperlinks>
  <pageMargins left="0.7" right="0.7" top="0.75" bottom="0.75" header="0.3" footer="0.3"/>
  <pageSetup scale="55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B919-AF38-4C89-86ED-2F0AFFC49DEE}">
  <sheetPr>
    <tabColor theme="8" tint="-0.499984740745262"/>
  </sheetPr>
  <dimension ref="A1:M25"/>
  <sheetViews>
    <sheetView topLeftCell="G1" zoomScaleNormal="100" workbookViewId="0">
      <selection activeCell="K3" sqref="K3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64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7"/>
      <c r="D3" s="48"/>
      <c r="E3" s="48"/>
      <c r="F3" s="125">
        <f>D3-E3</f>
        <v>0</v>
      </c>
      <c r="G3" s="59"/>
      <c r="H3" s="59"/>
      <c r="I3" s="49"/>
      <c r="J3" s="60"/>
      <c r="K3" s="62"/>
      <c r="L3" s="50"/>
      <c r="M3" s="46"/>
    </row>
    <row r="4" spans="1:13" s="55" customFormat="1">
      <c r="A4" s="57"/>
      <c r="B4" s="46"/>
      <c r="C4" s="47"/>
      <c r="D4" s="48"/>
      <c r="E4" s="48"/>
      <c r="F4" s="125">
        <f t="shared" ref="F4:F18" si="0">D4-E4</f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63"/>
      <c r="D5" s="64"/>
      <c r="E5" s="64"/>
      <c r="F5" s="125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63"/>
      <c r="D6" s="64"/>
      <c r="E6" s="60"/>
      <c r="F6" s="125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125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125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125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124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125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125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125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125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125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125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125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125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>
      <c r="A19" s="113"/>
      <c r="B19" s="99" t="s">
        <v>66</v>
      </c>
      <c r="C19" s="100"/>
      <c r="D19" s="101">
        <f>SUM(D2:D18)</f>
        <v>0</v>
      </c>
      <c r="E19" s="101">
        <f>SUM(E2:E18)</f>
        <v>0</v>
      </c>
      <c r="F19" s="101">
        <f>SUM(F2:F18)</f>
        <v>0</v>
      </c>
      <c r="G19" s="102"/>
      <c r="H19" s="102"/>
      <c r="I19" s="100"/>
      <c r="J19" s="101"/>
      <c r="K19" s="103"/>
      <c r="L19" s="100"/>
      <c r="M19" s="100"/>
    </row>
    <row r="20" spans="1:13"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>
      <c r="B21" s="104" t="s">
        <v>67</v>
      </c>
      <c r="C21" s="100"/>
      <c r="D21" s="101">
        <f>D20-D19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autoFilter ref="B2:M21" xr:uid="{2F702782-9460-4CC6-8E2D-E3CCF18E5866}"/>
  <conditionalFormatting sqref="J20:K20 G3:I4 I5:I8 G9:I18 C20:H20 B3:F18 J3:M18">
    <cfRule type="expression" dxfId="212" priority="40">
      <formula>MOD(ROW(),2)</formula>
    </cfRule>
  </conditionalFormatting>
  <conditionalFormatting sqref="G13:H13">
    <cfRule type="expression" dxfId="211" priority="39">
      <formula>MOD(ROW(),2)</formula>
    </cfRule>
  </conditionalFormatting>
  <conditionalFormatting sqref="G5:H5">
    <cfRule type="expression" dxfId="210" priority="38">
      <formula>MOD(ROW(),2)</formula>
    </cfRule>
  </conditionalFormatting>
  <conditionalFormatting sqref="G6">
    <cfRule type="expression" dxfId="209" priority="37">
      <formula>MOD(ROW(),2)</formula>
    </cfRule>
  </conditionalFormatting>
  <conditionalFormatting sqref="G7">
    <cfRule type="expression" dxfId="208" priority="36">
      <formula>MOD(ROW(),2)</formula>
    </cfRule>
  </conditionalFormatting>
  <conditionalFormatting sqref="G8">
    <cfRule type="expression" dxfId="207" priority="35">
      <formula>MOD(ROW(),2)</formula>
    </cfRule>
  </conditionalFormatting>
  <conditionalFormatting sqref="H6">
    <cfRule type="expression" dxfId="206" priority="34">
      <formula>MOD(ROW(),2)</formula>
    </cfRule>
  </conditionalFormatting>
  <conditionalFormatting sqref="H7">
    <cfRule type="expression" dxfId="205" priority="33">
      <formula>MOD(ROW(),2)</formula>
    </cfRule>
  </conditionalFormatting>
  <conditionalFormatting sqref="H8">
    <cfRule type="expression" dxfId="204" priority="32">
      <formula>MOD(ROW(),2)</formula>
    </cfRule>
  </conditionalFormatting>
  <conditionalFormatting sqref="A19">
    <cfRule type="cellIs" dxfId="203" priority="26" operator="equal">
      <formula>"Proposed Project"</formula>
    </cfRule>
    <cfRule type="cellIs" dxfId="202" priority="27" operator="equal">
      <formula>"In-Progress"</formula>
    </cfRule>
    <cfRule type="cellIs" dxfId="201" priority="28" operator="equal">
      <formula>"In-Progress"</formula>
    </cfRule>
    <cfRule type="cellIs" dxfId="200" priority="29" operator="equal">
      <formula>"Completed"</formula>
    </cfRule>
    <cfRule type="cellIs" dxfId="199" priority="30" operator="equal">
      <formula>"ACTIVE"</formula>
    </cfRule>
    <cfRule type="cellIs" dxfId="198" priority="31" operator="equal">
      <formula>"CLOSED"</formula>
    </cfRule>
  </conditionalFormatting>
  <conditionalFormatting sqref="B20">
    <cfRule type="expression" dxfId="197" priority="25">
      <formula>MOD(ROW(),2)</formula>
    </cfRule>
  </conditionalFormatting>
  <conditionalFormatting sqref="A3 A5:A18">
    <cfRule type="cellIs" dxfId="196" priority="20" operator="equal">
      <formula>"In-Progress"</formula>
    </cfRule>
    <cfRule type="cellIs" dxfId="195" priority="21" operator="equal">
      <formula>"In-Progress"</formula>
    </cfRule>
    <cfRule type="cellIs" dxfId="194" priority="22" operator="equal">
      <formula>"Completed"</formula>
    </cfRule>
    <cfRule type="cellIs" dxfId="193" priority="23" operator="equal">
      <formula>"ACTIVE"</formula>
    </cfRule>
    <cfRule type="cellIs" dxfId="192" priority="24" operator="equal">
      <formula>"CLOSED"</formula>
    </cfRule>
  </conditionalFormatting>
  <conditionalFormatting sqref="A3 A5:A18">
    <cfRule type="cellIs" dxfId="191" priority="14" operator="equal">
      <formula>"Proposed Project"</formula>
    </cfRule>
    <cfRule type="cellIs" dxfId="190" priority="15" operator="equal">
      <formula>"In-Progress"</formula>
    </cfRule>
    <cfRule type="cellIs" dxfId="189" priority="16" operator="equal">
      <formula>"In-Progress"</formula>
    </cfRule>
    <cfRule type="cellIs" dxfId="188" priority="17" operator="equal">
      <formula>"Completed"</formula>
    </cfRule>
    <cfRule type="cellIs" dxfId="187" priority="18" operator="equal">
      <formula>"ACTIVE"</formula>
    </cfRule>
    <cfRule type="cellIs" dxfId="186" priority="19" operator="equal">
      <formula>"CLOSED"</formula>
    </cfRule>
  </conditionalFormatting>
  <conditionalFormatting sqref="A3 A5:A18">
    <cfRule type="cellIs" dxfId="185" priority="13" operator="equal">
      <formula>"Proposed Project"</formula>
    </cfRule>
  </conditionalFormatting>
  <conditionalFormatting sqref="A4">
    <cfRule type="cellIs" dxfId="184" priority="8" operator="equal">
      <formula>"In-Progress"</formula>
    </cfRule>
    <cfRule type="cellIs" dxfId="183" priority="9" operator="equal">
      <formula>"In-Progress"</formula>
    </cfRule>
    <cfRule type="cellIs" dxfId="182" priority="10" operator="equal">
      <formula>"Completed"</formula>
    </cfRule>
    <cfRule type="cellIs" dxfId="181" priority="11" operator="equal">
      <formula>"ACTIVE"</formula>
    </cfRule>
    <cfRule type="cellIs" dxfId="180" priority="12" operator="equal">
      <formula>"CLOSED"</formula>
    </cfRule>
  </conditionalFormatting>
  <conditionalFormatting sqref="A4">
    <cfRule type="cellIs" dxfId="179" priority="2" operator="equal">
      <formula>"Proposed Project"</formula>
    </cfRule>
    <cfRule type="cellIs" dxfId="178" priority="3" operator="equal">
      <formula>"In-Progress"</formula>
    </cfRule>
    <cfRule type="cellIs" dxfId="177" priority="4" operator="equal">
      <formula>"In-Progress"</formula>
    </cfRule>
    <cfRule type="cellIs" dxfId="176" priority="5" operator="equal">
      <formula>"Completed"</formula>
    </cfRule>
    <cfRule type="cellIs" dxfId="175" priority="6" operator="equal">
      <formula>"ACTIVE"</formula>
    </cfRule>
    <cfRule type="cellIs" dxfId="174" priority="7" operator="equal">
      <formula>"CLOSED"</formula>
    </cfRule>
  </conditionalFormatting>
  <conditionalFormatting sqref="A4">
    <cfRule type="cellIs" dxfId="173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16FA6-7FCB-474C-9ADB-55FE1FB10AD4}">
          <x14:formula1>
            <xm:f>Sheet3!$A$2:$A$8</xm:f>
          </x14:formula1>
          <xm:sqref>K2:K18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83AA0-B5C3-3E41-845C-266E98B69F7C}">
  <sheetPr>
    <tabColor theme="8" tint="-0.499984740745262"/>
  </sheetPr>
  <dimension ref="A1:M25"/>
  <sheetViews>
    <sheetView topLeftCell="E1" zoomScaleNormal="100" zoomScaleSheetLayoutView="50" workbookViewId="0">
      <pane ySplit="2" topLeftCell="A3" activePane="bottomLeft" state="frozen"/>
      <selection activeCell="D1" sqref="D1"/>
      <selection pane="bottomLeft" activeCell="K3" sqref="K3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63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6"/>
      <c r="D3" s="48"/>
      <c r="E3" s="48"/>
      <c r="F3" s="125">
        <f>D3-E3</f>
        <v>0</v>
      </c>
      <c r="G3" s="59"/>
      <c r="H3" s="59"/>
      <c r="I3" s="49"/>
      <c r="J3" s="60"/>
      <c r="K3" s="62"/>
      <c r="L3" s="50"/>
      <c r="M3" s="46"/>
    </row>
    <row r="4" spans="1:13" s="55" customFormat="1">
      <c r="A4" s="57"/>
      <c r="B4" s="46"/>
      <c r="C4" s="46"/>
      <c r="D4" s="48"/>
      <c r="E4" s="48"/>
      <c r="F4" s="125">
        <f t="shared" ref="F4:F18" si="0">D4-E4</f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46"/>
      <c r="D5" s="64"/>
      <c r="E5" s="64"/>
      <c r="F5" s="125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46"/>
      <c r="D6" s="64"/>
      <c r="E6" s="60"/>
      <c r="F6" s="125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125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125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125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124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125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125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125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125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125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125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125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125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>
      <c r="A19" s="113"/>
      <c r="B19" s="99" t="s">
        <v>66</v>
      </c>
      <c r="C19" s="100"/>
      <c r="D19" s="101">
        <f>SUM(D3:D18)</f>
        <v>0</v>
      </c>
      <c r="E19" s="101">
        <f>SUM(E3:E18)</f>
        <v>0</v>
      </c>
      <c r="F19" s="101">
        <f>SUM(F3:F18)</f>
        <v>0</v>
      </c>
      <c r="G19" s="102"/>
      <c r="H19" s="102"/>
      <c r="I19" s="100"/>
      <c r="J19" s="101"/>
      <c r="K19" s="103"/>
      <c r="L19" s="100"/>
      <c r="M19" s="100"/>
    </row>
    <row r="20" spans="1:13"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>
      <c r="B21" s="104" t="s">
        <v>67</v>
      </c>
      <c r="C21" s="100"/>
      <c r="D21" s="101">
        <f>(D20-D19)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autoFilter ref="A2:M25" xr:uid="{2D4ED767-FD18-49E1-9228-26B47FFFD5AD}"/>
  <sortState xmlns:xlrd2="http://schemas.microsoft.com/office/spreadsheetml/2017/richdata2" ref="B3:M18">
    <sortCondition ref="C3:C18"/>
  </sortState>
  <phoneticPr fontId="7" type="noConversion"/>
  <conditionalFormatting sqref="J20:K20 J3:K18 I7:M8 G9:M18 C20:H20 B7:F18 D3:F6 G3:G4 J3:M6">
    <cfRule type="expression" dxfId="172" priority="78">
      <formula>MOD(ROW(),2)</formula>
    </cfRule>
  </conditionalFormatting>
  <conditionalFormatting sqref="G13:H13">
    <cfRule type="expression" dxfId="171" priority="75">
      <formula>MOD(ROW(),2)</formula>
    </cfRule>
  </conditionalFormatting>
  <conditionalFormatting sqref="G5">
    <cfRule type="expression" dxfId="170" priority="74">
      <formula>MOD(ROW(),2)</formula>
    </cfRule>
  </conditionalFormatting>
  <conditionalFormatting sqref="G6">
    <cfRule type="expression" dxfId="169" priority="72">
      <formula>MOD(ROW(),2)</formula>
    </cfRule>
  </conditionalFormatting>
  <conditionalFormatting sqref="G7">
    <cfRule type="expression" dxfId="168" priority="71">
      <formula>MOD(ROW(),2)</formula>
    </cfRule>
  </conditionalFormatting>
  <conditionalFormatting sqref="G8">
    <cfRule type="expression" dxfId="167" priority="70">
      <formula>MOD(ROW(),2)</formula>
    </cfRule>
  </conditionalFormatting>
  <conditionalFormatting sqref="H7">
    <cfRule type="expression" dxfId="166" priority="54">
      <formula>MOD(ROW(),2)</formula>
    </cfRule>
  </conditionalFormatting>
  <conditionalFormatting sqref="H8">
    <cfRule type="expression" dxfId="165" priority="53">
      <formula>MOD(ROW(),2)</formula>
    </cfRule>
  </conditionalFormatting>
  <conditionalFormatting sqref="A19">
    <cfRule type="cellIs" dxfId="164" priority="40" operator="equal">
      <formula>"Proposed Project"</formula>
    </cfRule>
    <cfRule type="cellIs" dxfId="163" priority="42" operator="equal">
      <formula>"In-Progress"</formula>
    </cfRule>
    <cfRule type="cellIs" dxfId="162" priority="43" operator="equal">
      <formula>"In-Progress"</formula>
    </cfRule>
    <cfRule type="cellIs" dxfId="161" priority="44" operator="equal">
      <formula>"Completed"</formula>
    </cfRule>
    <cfRule type="cellIs" dxfId="160" priority="45" operator="equal">
      <formula>"ACTIVE"</formula>
    </cfRule>
    <cfRule type="cellIs" dxfId="159" priority="46" operator="equal">
      <formula>"CLOSED"</formula>
    </cfRule>
  </conditionalFormatting>
  <conditionalFormatting sqref="B20">
    <cfRule type="expression" dxfId="158" priority="39">
      <formula>MOD(ROW(),2)</formula>
    </cfRule>
  </conditionalFormatting>
  <conditionalFormatting sqref="A3:A18">
    <cfRule type="cellIs" dxfId="157" priority="22" operator="equal">
      <formula>"In-Progress"</formula>
    </cfRule>
    <cfRule type="cellIs" dxfId="156" priority="23" operator="equal">
      <formula>"In-Progress"</formula>
    </cfRule>
    <cfRule type="cellIs" dxfId="155" priority="24" operator="equal">
      <formula>"Completed"</formula>
    </cfRule>
    <cfRule type="cellIs" dxfId="154" priority="25" operator="equal">
      <formula>"ACTIVE"</formula>
    </cfRule>
    <cfRule type="cellIs" dxfId="153" priority="26" operator="equal">
      <formula>"CLOSED"</formula>
    </cfRule>
  </conditionalFormatting>
  <conditionalFormatting sqref="A3:A18">
    <cfRule type="cellIs" dxfId="152" priority="16" operator="equal">
      <formula>"Proposed Project"</formula>
    </cfRule>
    <cfRule type="cellIs" dxfId="151" priority="17" operator="equal">
      <formula>"In-Progress"</formula>
    </cfRule>
    <cfRule type="cellIs" dxfId="150" priority="18" operator="equal">
      <formula>"In-Progress"</formula>
    </cfRule>
    <cfRule type="cellIs" dxfId="149" priority="19" operator="equal">
      <formula>"Completed"</formula>
    </cfRule>
    <cfRule type="cellIs" dxfId="148" priority="20" operator="equal">
      <formula>"ACTIVE"</formula>
    </cfRule>
    <cfRule type="cellIs" dxfId="147" priority="21" operator="equal">
      <formula>"CLOSED"</formula>
    </cfRule>
  </conditionalFormatting>
  <conditionalFormatting sqref="A3:A18">
    <cfRule type="cellIs" dxfId="146" priority="15" operator="equal">
      <formula>"Proposed Project"</formula>
    </cfRule>
  </conditionalFormatting>
  <conditionalFormatting sqref="C3:C4">
    <cfRule type="expression" dxfId="145" priority="13">
      <formula>MOD(ROW(),2)</formula>
    </cfRule>
  </conditionalFormatting>
  <conditionalFormatting sqref="B3:B4">
    <cfRule type="expression" dxfId="144" priority="12">
      <formula>MOD(ROW(),2)</formula>
    </cfRule>
  </conditionalFormatting>
  <conditionalFormatting sqref="C6">
    <cfRule type="expression" dxfId="143" priority="11">
      <formula>MOD(ROW(),2)</formula>
    </cfRule>
  </conditionalFormatting>
  <conditionalFormatting sqref="B6">
    <cfRule type="expression" dxfId="142" priority="10">
      <formula>MOD(ROW(),2)</formula>
    </cfRule>
  </conditionalFormatting>
  <conditionalFormatting sqref="C5">
    <cfRule type="expression" dxfId="141" priority="9">
      <formula>MOD(ROW(),2)</formula>
    </cfRule>
  </conditionalFormatting>
  <conditionalFormatting sqref="B5">
    <cfRule type="expression" dxfId="140" priority="8">
      <formula>MOD(ROW(),2)</formula>
    </cfRule>
  </conditionalFormatting>
  <conditionalFormatting sqref="H3:I3">
    <cfRule type="expression" dxfId="139" priority="7">
      <formula>MOD(ROW(),2)</formula>
    </cfRule>
  </conditionalFormatting>
  <conditionalFormatting sqref="I4">
    <cfRule type="expression" dxfId="138" priority="6">
      <formula>MOD(ROW(),2)</formula>
    </cfRule>
  </conditionalFormatting>
  <conditionalFormatting sqref="H4">
    <cfRule type="expression" dxfId="137" priority="5">
      <formula>MOD(ROW(),2)</formula>
    </cfRule>
  </conditionalFormatting>
  <conditionalFormatting sqref="H5">
    <cfRule type="expression" dxfId="136" priority="3">
      <formula>MOD(ROW(),2)</formula>
    </cfRule>
  </conditionalFormatting>
  <conditionalFormatting sqref="I5">
    <cfRule type="expression" dxfId="135" priority="2">
      <formula>MOD(ROW(),2)</formula>
    </cfRule>
  </conditionalFormatting>
  <conditionalFormatting sqref="H6:I6">
    <cfRule type="expression" dxfId="134" priority="1">
      <formula>MOD(ROW(),2)</formula>
    </cfRule>
  </conditionalFormatting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4D6DFA-44EA-4FBE-A4B9-594FDD831850}">
          <x14:formula1>
            <xm:f>Sheet2!$H$2:$H$21</xm:f>
          </x14:formula1>
          <xm:sqref>M3:M18</xm:sqref>
        </x14:dataValidation>
        <x14:dataValidation type="list" allowBlank="1" showInputMessage="1" showErrorMessage="1" xr:uid="{DAA566FA-BBC6-49E9-833E-7FEA579358CE}">
          <x14:formula1>
            <xm:f>Sheet3!$A$2:$A$8</xm:f>
          </x14:formula1>
          <xm:sqref>K2:K18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AD53-CC19-4E4C-9461-8654B4ACF5D9}">
  <sheetPr>
    <tabColor theme="8" tint="-0.499984740745262"/>
  </sheetPr>
  <dimension ref="A1:M25"/>
  <sheetViews>
    <sheetView topLeftCell="D1" zoomScaleNormal="100" workbookViewId="0">
      <selection activeCell="K4" sqref="K4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62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7"/>
      <c r="D3" s="48"/>
      <c r="E3" s="48"/>
      <c r="F3" s="60">
        <f t="shared" ref="F3:F18" si="0">D3-E3</f>
        <v>0</v>
      </c>
      <c r="G3" s="59"/>
      <c r="H3" s="59"/>
      <c r="I3" s="49"/>
      <c r="J3" s="62"/>
      <c r="K3" s="62"/>
      <c r="L3" s="50"/>
      <c r="M3" s="46"/>
    </row>
    <row r="4" spans="1:13" s="55" customFormat="1">
      <c r="A4" s="57"/>
      <c r="B4" s="46"/>
      <c r="C4" s="47"/>
      <c r="D4" s="48"/>
      <c r="E4" s="48"/>
      <c r="F4" s="60">
        <f t="shared" si="0"/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63"/>
      <c r="D5" s="64"/>
      <c r="E5" s="64"/>
      <c r="F5" s="60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63"/>
      <c r="D6" s="64"/>
      <c r="E6" s="60"/>
      <c r="F6" s="60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60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60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60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60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60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60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60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60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60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60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60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60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 s="70" customFormat="1">
      <c r="A19" s="113"/>
      <c r="B19" s="99" t="s">
        <v>66</v>
      </c>
      <c r="C19" s="100"/>
      <c r="D19" s="101">
        <f>SUM(D2:D18)</f>
        <v>0</v>
      </c>
      <c r="E19" s="101">
        <f>SUM(E2:E18)</f>
        <v>0</v>
      </c>
      <c r="F19" s="101">
        <f>SUM(F2:F18)</f>
        <v>0</v>
      </c>
      <c r="G19" s="102"/>
      <c r="H19" s="102"/>
      <c r="I19" s="100"/>
      <c r="J19" s="101"/>
      <c r="K19" s="103"/>
      <c r="L19" s="100"/>
      <c r="M19" s="100"/>
    </row>
    <row r="20" spans="1:13" s="55" customFormat="1">
      <c r="A20" s="51"/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 s="55" customFormat="1">
      <c r="A21" s="51"/>
      <c r="B21" s="104" t="s">
        <v>67</v>
      </c>
      <c r="C21" s="100"/>
      <c r="D21" s="101">
        <f>D20-D19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autoFilter ref="B2:M21" xr:uid="{2F702782-9460-4CC6-8E2D-E3CCF18E5866}"/>
  <sortState xmlns:xlrd2="http://schemas.microsoft.com/office/spreadsheetml/2017/richdata2" ref="B8:M17">
    <sortCondition ref="C8:C17"/>
  </sortState>
  <conditionalFormatting sqref="H6">
    <cfRule type="expression" dxfId="133" priority="47">
      <formula>MOD(ROW(),2)</formula>
    </cfRule>
  </conditionalFormatting>
  <conditionalFormatting sqref="J20:K20 C20:H20">
    <cfRule type="expression" dxfId="132" priority="32">
      <formula>MOD(ROW(),2)</formula>
    </cfRule>
  </conditionalFormatting>
  <conditionalFormatting sqref="G3:I4 I5:I8 G9:I18 J3:M18 B3:F18">
    <cfRule type="expression" dxfId="131" priority="60">
      <formula>MOD(ROW(),2)</formula>
    </cfRule>
  </conditionalFormatting>
  <conditionalFormatting sqref="G13:H13">
    <cfRule type="expression" dxfId="130" priority="59">
      <formula>MOD(ROW(),2)</formula>
    </cfRule>
  </conditionalFormatting>
  <conditionalFormatting sqref="G5:H5">
    <cfRule type="expression" dxfId="129" priority="58">
      <formula>MOD(ROW(),2)</formula>
    </cfRule>
  </conditionalFormatting>
  <conditionalFormatting sqref="G6">
    <cfRule type="expression" dxfId="128" priority="57">
      <formula>MOD(ROW(),2)</formula>
    </cfRule>
  </conditionalFormatting>
  <conditionalFormatting sqref="G7">
    <cfRule type="expression" dxfId="127" priority="56">
      <formula>MOD(ROW(),2)</formula>
    </cfRule>
  </conditionalFormatting>
  <conditionalFormatting sqref="G8">
    <cfRule type="expression" dxfId="126" priority="55">
      <formula>MOD(ROW(),2)</formula>
    </cfRule>
  </conditionalFormatting>
  <conditionalFormatting sqref="H7">
    <cfRule type="expression" dxfId="125" priority="46">
      <formula>MOD(ROW(),2)</formula>
    </cfRule>
  </conditionalFormatting>
  <conditionalFormatting sqref="H8">
    <cfRule type="expression" dxfId="124" priority="45">
      <formula>MOD(ROW(),2)</formula>
    </cfRule>
  </conditionalFormatting>
  <conditionalFormatting sqref="A19">
    <cfRule type="cellIs" dxfId="123" priority="40" operator="equal">
      <formula>"In-Progress"</formula>
    </cfRule>
    <cfRule type="cellIs" dxfId="122" priority="41" operator="equal">
      <formula>"In-Progress"</formula>
    </cfRule>
    <cfRule type="cellIs" dxfId="121" priority="42" operator="equal">
      <formula>"Completed"</formula>
    </cfRule>
    <cfRule type="cellIs" dxfId="120" priority="43" operator="equal">
      <formula>"ACTIVE"</formula>
    </cfRule>
    <cfRule type="cellIs" dxfId="119" priority="44" operator="equal">
      <formula>"CLOSED"</formula>
    </cfRule>
  </conditionalFormatting>
  <conditionalFormatting sqref="A19">
    <cfRule type="cellIs" dxfId="118" priority="26" operator="equal">
      <formula>"Proposed Project"</formula>
    </cfRule>
    <cfRule type="cellIs" dxfId="117" priority="27" operator="equal">
      <formula>"In-Progress"</formula>
    </cfRule>
    <cfRule type="cellIs" dxfId="116" priority="28" operator="equal">
      <formula>"In-Progress"</formula>
    </cfRule>
    <cfRule type="cellIs" dxfId="115" priority="29" operator="equal">
      <formula>"Completed"</formula>
    </cfRule>
    <cfRule type="cellIs" dxfId="114" priority="30" operator="equal">
      <formula>"ACTIVE"</formula>
    </cfRule>
    <cfRule type="cellIs" dxfId="113" priority="31" operator="equal">
      <formula>"CLOSED"</formula>
    </cfRule>
  </conditionalFormatting>
  <conditionalFormatting sqref="B20">
    <cfRule type="expression" dxfId="112" priority="25">
      <formula>MOD(ROW(),2)</formula>
    </cfRule>
  </conditionalFormatting>
  <conditionalFormatting sqref="A3:A18">
    <cfRule type="cellIs" dxfId="111" priority="8" operator="equal">
      <formula>"In-Progress"</formula>
    </cfRule>
    <cfRule type="cellIs" dxfId="110" priority="9" operator="equal">
      <formula>"In-Progress"</formula>
    </cfRule>
    <cfRule type="cellIs" dxfId="109" priority="10" operator="equal">
      <formula>"Completed"</formula>
    </cfRule>
    <cfRule type="cellIs" dxfId="108" priority="11" operator="equal">
      <formula>"ACTIVE"</formula>
    </cfRule>
    <cfRule type="cellIs" dxfId="107" priority="12" operator="equal">
      <formula>"CLOSED"</formula>
    </cfRule>
  </conditionalFormatting>
  <conditionalFormatting sqref="A3:A18">
    <cfRule type="cellIs" dxfId="106" priority="2" operator="equal">
      <formula>"Proposed Project"</formula>
    </cfRule>
    <cfRule type="cellIs" dxfId="105" priority="3" operator="equal">
      <formula>"In-Progress"</formula>
    </cfRule>
    <cfRule type="cellIs" dxfId="104" priority="4" operator="equal">
      <formula>"In-Progress"</formula>
    </cfRule>
    <cfRule type="cellIs" dxfId="103" priority="5" operator="equal">
      <formula>"Completed"</formula>
    </cfRule>
    <cfRule type="cellIs" dxfId="102" priority="6" operator="equal">
      <formula>"ACTIVE"</formula>
    </cfRule>
    <cfRule type="cellIs" dxfId="101" priority="7" operator="equal">
      <formula>"CLOSED"</formula>
    </cfRule>
  </conditionalFormatting>
  <conditionalFormatting sqref="A3:A18">
    <cfRule type="cellIs" dxfId="100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2DF429-B989-4F3E-82D2-47F5D77839CF}">
          <x14:formula1>
            <xm:f>Sheet3!$A$2:$A$8</xm:f>
          </x14:formula1>
          <xm:sqref>K2:K18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4A44-6240-461A-BC7E-CF4AFF533E1E}">
  <sheetPr>
    <tabColor theme="8" tint="-0.499984740745262"/>
  </sheetPr>
  <dimension ref="A1:M25"/>
  <sheetViews>
    <sheetView topLeftCell="D1" zoomScaleNormal="100" workbookViewId="0">
      <selection activeCell="K4" sqref="K4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70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7"/>
      <c r="D3" s="48"/>
      <c r="E3" s="48"/>
      <c r="F3" s="125">
        <f>D3-E3</f>
        <v>0</v>
      </c>
      <c r="G3" s="59"/>
      <c r="H3" s="59"/>
      <c r="I3" s="49"/>
      <c r="J3" s="60"/>
      <c r="K3" s="62"/>
      <c r="L3" s="50"/>
      <c r="M3" s="46"/>
    </row>
    <row r="4" spans="1:13" s="55" customFormat="1">
      <c r="A4" s="57"/>
      <c r="B4" s="46"/>
      <c r="C4" s="47"/>
      <c r="D4" s="48"/>
      <c r="E4" s="48"/>
      <c r="F4" s="125">
        <f t="shared" ref="F4:F18" si="0">D4-E4</f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63"/>
      <c r="D5" s="64"/>
      <c r="E5" s="64"/>
      <c r="F5" s="125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63"/>
      <c r="D6" s="64"/>
      <c r="E6" s="60"/>
      <c r="F6" s="125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125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125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125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124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125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125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125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125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125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125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125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125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 s="70" customFormat="1">
      <c r="A19" s="113"/>
      <c r="B19" s="99" t="s">
        <v>66</v>
      </c>
      <c r="C19" s="100"/>
      <c r="D19" s="101">
        <f>SUM(D2:D18)</f>
        <v>0</v>
      </c>
      <c r="E19" s="101">
        <f>SUM(E2:E18)</f>
        <v>0</v>
      </c>
      <c r="F19" s="101">
        <f>SUM(F2:F18)</f>
        <v>0</v>
      </c>
      <c r="G19" s="102"/>
      <c r="H19" s="102"/>
      <c r="I19" s="100"/>
      <c r="J19" s="101"/>
      <c r="K19" s="103"/>
      <c r="L19" s="100"/>
      <c r="M19" s="100"/>
    </row>
    <row r="20" spans="1:13" s="55" customFormat="1">
      <c r="A20" s="51"/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 s="55" customFormat="1">
      <c r="A21" s="51"/>
      <c r="B21" s="104" t="s">
        <v>67</v>
      </c>
      <c r="C21" s="100"/>
      <c r="D21" s="101">
        <f>D20-D19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autoFilter ref="B2:M21" xr:uid="{2F702782-9460-4CC6-8E2D-E3CCF18E5866}"/>
  <conditionalFormatting sqref="H6">
    <cfRule type="expression" dxfId="99" priority="47">
      <formula>MOD(ROW(),2)</formula>
    </cfRule>
  </conditionalFormatting>
  <conditionalFormatting sqref="B3:F18 G3:I4 I5:I8 G9:I18 J3:M18">
    <cfRule type="expression" dxfId="98" priority="53">
      <formula>MOD(ROW(),2)</formula>
    </cfRule>
  </conditionalFormatting>
  <conditionalFormatting sqref="G13:H13">
    <cfRule type="expression" dxfId="97" priority="52">
      <formula>MOD(ROW(),2)</formula>
    </cfRule>
  </conditionalFormatting>
  <conditionalFormatting sqref="G5:H5">
    <cfRule type="expression" dxfId="96" priority="51">
      <formula>MOD(ROW(),2)</formula>
    </cfRule>
  </conditionalFormatting>
  <conditionalFormatting sqref="G6">
    <cfRule type="expression" dxfId="95" priority="50">
      <formula>MOD(ROW(),2)</formula>
    </cfRule>
  </conditionalFormatting>
  <conditionalFormatting sqref="G7">
    <cfRule type="expression" dxfId="94" priority="49">
      <formula>MOD(ROW(),2)</formula>
    </cfRule>
  </conditionalFormatting>
  <conditionalFormatting sqref="G8">
    <cfRule type="expression" dxfId="93" priority="48">
      <formula>MOD(ROW(),2)</formula>
    </cfRule>
  </conditionalFormatting>
  <conditionalFormatting sqref="H7">
    <cfRule type="expression" dxfId="92" priority="46">
      <formula>MOD(ROW(),2)</formula>
    </cfRule>
  </conditionalFormatting>
  <conditionalFormatting sqref="H8">
    <cfRule type="expression" dxfId="91" priority="45">
      <formula>MOD(ROW(),2)</formula>
    </cfRule>
  </conditionalFormatting>
  <conditionalFormatting sqref="A19">
    <cfRule type="cellIs" dxfId="90" priority="40" operator="equal">
      <formula>"In-Progress"</formula>
    </cfRule>
    <cfRule type="cellIs" dxfId="89" priority="41" operator="equal">
      <formula>"In-Progress"</formula>
    </cfRule>
    <cfRule type="cellIs" dxfId="88" priority="42" operator="equal">
      <formula>"Completed"</formula>
    </cfRule>
    <cfRule type="cellIs" dxfId="87" priority="43" operator="equal">
      <formula>"ACTIVE"</formula>
    </cfRule>
    <cfRule type="cellIs" dxfId="86" priority="44" operator="equal">
      <formula>"CLOSED"</formula>
    </cfRule>
  </conditionalFormatting>
  <conditionalFormatting sqref="J20:K20 C20:H20">
    <cfRule type="expression" dxfId="85" priority="32">
      <formula>MOD(ROW(),2)</formula>
    </cfRule>
  </conditionalFormatting>
  <conditionalFormatting sqref="A19">
    <cfRule type="cellIs" dxfId="84" priority="26" operator="equal">
      <formula>"Proposed Project"</formula>
    </cfRule>
    <cfRule type="cellIs" dxfId="83" priority="27" operator="equal">
      <formula>"In-Progress"</formula>
    </cfRule>
    <cfRule type="cellIs" dxfId="82" priority="28" operator="equal">
      <formula>"In-Progress"</formula>
    </cfRule>
    <cfRule type="cellIs" dxfId="81" priority="29" operator="equal">
      <formula>"Completed"</formula>
    </cfRule>
    <cfRule type="cellIs" dxfId="80" priority="30" operator="equal">
      <formula>"ACTIVE"</formula>
    </cfRule>
    <cfRule type="cellIs" dxfId="79" priority="31" operator="equal">
      <formula>"CLOSED"</formula>
    </cfRule>
  </conditionalFormatting>
  <conditionalFormatting sqref="B20">
    <cfRule type="expression" dxfId="78" priority="25">
      <formula>MOD(ROW(),2)</formula>
    </cfRule>
  </conditionalFormatting>
  <conditionalFormatting sqref="A3:A18">
    <cfRule type="cellIs" dxfId="77" priority="8" operator="equal">
      <formula>"In-Progress"</formula>
    </cfRule>
    <cfRule type="cellIs" dxfId="76" priority="9" operator="equal">
      <formula>"In-Progress"</formula>
    </cfRule>
    <cfRule type="cellIs" dxfId="75" priority="10" operator="equal">
      <formula>"Completed"</formula>
    </cfRule>
    <cfRule type="cellIs" dxfId="74" priority="11" operator="equal">
      <formula>"ACTIVE"</formula>
    </cfRule>
    <cfRule type="cellIs" dxfId="73" priority="12" operator="equal">
      <formula>"CLOSED"</formula>
    </cfRule>
  </conditionalFormatting>
  <conditionalFormatting sqref="A3:A18">
    <cfRule type="cellIs" dxfId="72" priority="2" operator="equal">
      <formula>"Proposed Project"</formula>
    </cfRule>
    <cfRule type="cellIs" dxfId="71" priority="3" operator="equal">
      <formula>"In-Progress"</formula>
    </cfRule>
    <cfRule type="cellIs" dxfId="70" priority="4" operator="equal">
      <formula>"In-Progress"</formula>
    </cfRule>
    <cfRule type="cellIs" dxfId="69" priority="5" operator="equal">
      <formula>"Completed"</formula>
    </cfRule>
    <cfRule type="cellIs" dxfId="68" priority="6" operator="equal">
      <formula>"ACTIVE"</formula>
    </cfRule>
    <cfRule type="cellIs" dxfId="67" priority="7" operator="equal">
      <formula>"CLOSED"</formula>
    </cfRule>
  </conditionalFormatting>
  <conditionalFormatting sqref="A3:A18">
    <cfRule type="cellIs" dxfId="66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4B4DE8-3735-40CF-9715-9CAFE0942302}">
          <x14:formula1>
            <xm:f>Sheet3!$A$2:$A$8</xm:f>
          </x14:formula1>
          <xm:sqref>K3:K18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11FA-6684-43F0-BF43-C4AECED773DC}">
  <sheetPr>
    <tabColor theme="8" tint="-0.499984740745262"/>
  </sheetPr>
  <dimension ref="A1:M25"/>
  <sheetViews>
    <sheetView zoomScaleNormal="100" workbookViewId="0">
      <selection activeCell="D20" sqref="D20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69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7"/>
      <c r="D3" s="48"/>
      <c r="E3" s="48"/>
      <c r="F3" s="60">
        <f>D3-E3</f>
        <v>0</v>
      </c>
      <c r="G3" s="59"/>
      <c r="H3" s="59"/>
      <c r="I3" s="49"/>
      <c r="J3" s="60"/>
      <c r="K3" s="62"/>
      <c r="L3" s="50"/>
      <c r="M3" s="46"/>
    </row>
    <row r="4" spans="1:13" s="55" customFormat="1">
      <c r="A4" s="57"/>
      <c r="B4" s="46"/>
      <c r="C4" s="47"/>
      <c r="D4" s="48"/>
      <c r="E4" s="48"/>
      <c r="F4" s="60">
        <f t="shared" ref="F4:F18" si="0">D4-E4</f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63"/>
      <c r="D5" s="64"/>
      <c r="E5" s="64"/>
      <c r="F5" s="60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63"/>
      <c r="D6" s="64"/>
      <c r="E6" s="60"/>
      <c r="F6" s="60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60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60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60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124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60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60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60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125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60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60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60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60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 s="70" customFormat="1">
      <c r="A19" s="113"/>
      <c r="B19" s="99" t="s">
        <v>66</v>
      </c>
      <c r="C19" s="100"/>
      <c r="D19" s="101">
        <f>SUM(D2:D18)</f>
        <v>0</v>
      </c>
      <c r="E19" s="101">
        <f>SUM(E2:E18)</f>
        <v>0</v>
      </c>
      <c r="F19" s="101">
        <f>SUM(F2:F18)</f>
        <v>0</v>
      </c>
      <c r="G19" s="102"/>
      <c r="H19" s="102"/>
      <c r="I19" s="100"/>
      <c r="J19" s="101"/>
      <c r="K19" s="103"/>
      <c r="L19" s="100"/>
      <c r="M19" s="100"/>
    </row>
    <row r="20" spans="1:13" s="55" customFormat="1">
      <c r="A20" s="51"/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 s="55" customFormat="1">
      <c r="A21" s="51"/>
      <c r="B21" s="104" t="s">
        <v>67</v>
      </c>
      <c r="C21" s="100"/>
      <c r="D21" s="101">
        <f>D20-D19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autoFilter ref="B2:M21" xr:uid="{2F702782-9460-4CC6-8E2D-E3CCF18E5866}"/>
  <conditionalFormatting sqref="H6">
    <cfRule type="expression" dxfId="65" priority="34">
      <formula>MOD(ROW(),2)</formula>
    </cfRule>
  </conditionalFormatting>
  <conditionalFormatting sqref="B3:F18 G3:I4 I5:I8 G9:I18 J3:M18">
    <cfRule type="expression" dxfId="64" priority="40">
      <formula>MOD(ROW(),2)</formula>
    </cfRule>
  </conditionalFormatting>
  <conditionalFormatting sqref="G13:H13">
    <cfRule type="expression" dxfId="63" priority="39">
      <formula>MOD(ROW(),2)</formula>
    </cfRule>
  </conditionalFormatting>
  <conditionalFormatting sqref="G5:H5">
    <cfRule type="expression" dxfId="62" priority="38">
      <formula>MOD(ROW(),2)</formula>
    </cfRule>
  </conditionalFormatting>
  <conditionalFormatting sqref="G6">
    <cfRule type="expression" dxfId="61" priority="37">
      <formula>MOD(ROW(),2)</formula>
    </cfRule>
  </conditionalFormatting>
  <conditionalFormatting sqref="G7">
    <cfRule type="expression" dxfId="60" priority="36">
      <formula>MOD(ROW(),2)</formula>
    </cfRule>
  </conditionalFormatting>
  <conditionalFormatting sqref="G8">
    <cfRule type="expression" dxfId="59" priority="35">
      <formula>MOD(ROW(),2)</formula>
    </cfRule>
  </conditionalFormatting>
  <conditionalFormatting sqref="H7">
    <cfRule type="expression" dxfId="58" priority="33">
      <formula>MOD(ROW(),2)</formula>
    </cfRule>
  </conditionalFormatting>
  <conditionalFormatting sqref="H8">
    <cfRule type="expression" dxfId="57" priority="32">
      <formula>MOD(ROW(),2)</formula>
    </cfRule>
  </conditionalFormatting>
  <conditionalFormatting sqref="A19">
    <cfRule type="cellIs" dxfId="56" priority="27" operator="equal">
      <formula>"In-Progress"</formula>
    </cfRule>
    <cfRule type="cellIs" dxfId="55" priority="28" operator="equal">
      <formula>"In-Progress"</formula>
    </cfRule>
    <cfRule type="cellIs" dxfId="54" priority="29" operator="equal">
      <formula>"Completed"</formula>
    </cfRule>
    <cfRule type="cellIs" dxfId="53" priority="30" operator="equal">
      <formula>"ACTIVE"</formula>
    </cfRule>
    <cfRule type="cellIs" dxfId="52" priority="31" operator="equal">
      <formula>"CLOSED"</formula>
    </cfRule>
  </conditionalFormatting>
  <conditionalFormatting sqref="J20:K20 B20:H20">
    <cfRule type="expression" dxfId="51" priority="19">
      <formula>MOD(ROW(),2)</formula>
    </cfRule>
  </conditionalFormatting>
  <conditionalFormatting sqref="A19">
    <cfRule type="cellIs" dxfId="50" priority="13" operator="equal">
      <formula>"Proposed Project"</formula>
    </cfRule>
    <cfRule type="cellIs" dxfId="49" priority="14" operator="equal">
      <formula>"In-Progress"</formula>
    </cfRule>
    <cfRule type="cellIs" dxfId="48" priority="15" operator="equal">
      <formula>"In-Progress"</formula>
    </cfRule>
    <cfRule type="cellIs" dxfId="47" priority="16" operator="equal">
      <formula>"Completed"</formula>
    </cfRule>
    <cfRule type="cellIs" dxfId="46" priority="17" operator="equal">
      <formula>"ACTIVE"</formula>
    </cfRule>
    <cfRule type="cellIs" dxfId="45" priority="18" operator="equal">
      <formula>"CLOSED"</formula>
    </cfRule>
  </conditionalFormatting>
  <conditionalFormatting sqref="A3:A18">
    <cfRule type="cellIs" dxfId="44" priority="8" operator="equal">
      <formula>"In-Progress"</formula>
    </cfRule>
    <cfRule type="cellIs" dxfId="43" priority="9" operator="equal">
      <formula>"In-Progress"</formula>
    </cfRule>
    <cfRule type="cellIs" dxfId="42" priority="10" operator="equal">
      <formula>"Completed"</formula>
    </cfRule>
    <cfRule type="cellIs" dxfId="41" priority="11" operator="equal">
      <formula>"ACTIVE"</formula>
    </cfRule>
    <cfRule type="cellIs" dxfId="40" priority="12" operator="equal">
      <formula>"CLOSED"</formula>
    </cfRule>
  </conditionalFormatting>
  <conditionalFormatting sqref="A3:A18">
    <cfRule type="cellIs" dxfId="39" priority="2" operator="equal">
      <formula>"Proposed Project"</formula>
    </cfRule>
    <cfRule type="cellIs" dxfId="38" priority="3" operator="equal">
      <formula>"In-Progress"</formula>
    </cfRule>
    <cfRule type="cellIs" dxfId="37" priority="4" operator="equal">
      <formula>"In-Progress"</formula>
    </cfRule>
    <cfRule type="cellIs" dxfId="36" priority="5" operator="equal">
      <formula>"Completed"</formula>
    </cfRule>
    <cfRule type="cellIs" dxfId="35" priority="6" operator="equal">
      <formula>"ACTIVE"</formula>
    </cfRule>
    <cfRule type="cellIs" dxfId="34" priority="7" operator="equal">
      <formula>"CLOSED"</formula>
    </cfRule>
  </conditionalFormatting>
  <conditionalFormatting sqref="A3:A18">
    <cfRule type="cellIs" dxfId="33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D1830-E6B1-4517-927B-0D1C58038614}">
          <x14:formula1>
            <xm:f>Sheet3!$A$2:$A$8</xm:f>
          </x14:formula1>
          <xm:sqref>K2:K18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FADD-2DFC-4646-A6D9-BD4267BC5674}">
  <sheetPr>
    <tabColor theme="8" tint="-0.499984740745262"/>
  </sheetPr>
  <dimension ref="A1:M25"/>
  <sheetViews>
    <sheetView workbookViewId="0">
      <selection activeCell="D20" sqref="D20"/>
    </sheetView>
  </sheetViews>
  <sheetFormatPr defaultColWidth="11.5703125" defaultRowHeight="15.75"/>
  <cols>
    <col min="1" max="1" width="12.5703125" style="51" customWidth="1"/>
    <col min="2" max="2" width="47.85546875" style="51" bestFit="1" customWidth="1"/>
    <col min="3" max="3" width="27.42578125" style="51" bestFit="1" customWidth="1"/>
    <col min="4" max="4" width="21.85546875" style="71" bestFit="1" customWidth="1"/>
    <col min="5" max="5" width="21.140625" style="51" bestFit="1" customWidth="1"/>
    <col min="6" max="6" width="24.42578125" style="51" bestFit="1" customWidth="1"/>
    <col min="7" max="7" width="51.5703125" style="73" bestFit="1" customWidth="1"/>
    <col min="8" max="8" width="24.7109375" style="73" customWidth="1"/>
    <col min="9" max="9" width="23.5703125" style="51" customWidth="1"/>
    <col min="10" max="10" width="26.85546875" style="51" bestFit="1" customWidth="1"/>
    <col min="11" max="11" width="22.42578125" style="77" customWidth="1"/>
    <col min="12" max="12" width="45.140625" style="51" bestFit="1" customWidth="1"/>
    <col min="13" max="13" width="91.42578125" style="51" customWidth="1"/>
    <col min="14" max="16384" width="11.5703125" style="51"/>
  </cols>
  <sheetData>
    <row r="1" spans="1:13" ht="20.25">
      <c r="B1" s="107" t="s">
        <v>68</v>
      </c>
    </row>
    <row r="2" spans="1:13" s="56" customFormat="1" ht="31.5">
      <c r="A2" s="94" t="s">
        <v>9</v>
      </c>
      <c r="B2" s="82" t="s">
        <v>52</v>
      </c>
      <c r="C2" s="82" t="s">
        <v>47</v>
      </c>
      <c r="D2" s="95" t="s">
        <v>48</v>
      </c>
      <c r="E2" s="96" t="s">
        <v>10</v>
      </c>
      <c r="F2" s="96" t="s">
        <v>11</v>
      </c>
      <c r="G2" s="97" t="s">
        <v>49</v>
      </c>
      <c r="H2" s="97" t="s">
        <v>40</v>
      </c>
      <c r="I2" s="98" t="s">
        <v>8</v>
      </c>
      <c r="J2" s="82" t="s">
        <v>50</v>
      </c>
      <c r="K2" s="82" t="s">
        <v>36</v>
      </c>
      <c r="L2" s="82" t="s">
        <v>65</v>
      </c>
      <c r="M2" s="82" t="s">
        <v>51</v>
      </c>
    </row>
    <row r="3" spans="1:13" s="55" customFormat="1">
      <c r="A3" s="57"/>
      <c r="B3" s="46"/>
      <c r="C3" s="47"/>
      <c r="D3" s="48"/>
      <c r="E3" s="48"/>
      <c r="F3" s="125">
        <f>D3-E3</f>
        <v>0</v>
      </c>
      <c r="G3" s="59"/>
      <c r="H3" s="59"/>
      <c r="I3" s="49"/>
      <c r="J3" s="60"/>
      <c r="K3" s="62"/>
      <c r="L3" s="50"/>
      <c r="M3" s="46"/>
    </row>
    <row r="4" spans="1:13" s="55" customFormat="1">
      <c r="A4" s="57"/>
      <c r="B4" s="46"/>
      <c r="C4" s="47"/>
      <c r="D4" s="48"/>
      <c r="E4" s="48"/>
      <c r="F4" s="125">
        <f t="shared" ref="F4:F18" si="0">D4-E4</f>
        <v>0</v>
      </c>
      <c r="G4" s="59"/>
      <c r="H4" s="59"/>
      <c r="I4" s="49"/>
      <c r="J4" s="60"/>
      <c r="K4" s="62"/>
      <c r="L4" s="50"/>
      <c r="M4" s="46"/>
    </row>
    <row r="5" spans="1:13" s="55" customFormat="1">
      <c r="A5" s="57"/>
      <c r="B5" s="46"/>
      <c r="C5" s="63"/>
      <c r="D5" s="64"/>
      <c r="E5" s="64"/>
      <c r="F5" s="125">
        <f t="shared" si="0"/>
        <v>0</v>
      </c>
      <c r="G5" s="59"/>
      <c r="H5" s="59"/>
      <c r="I5" s="49"/>
      <c r="J5" s="60"/>
      <c r="K5" s="62"/>
      <c r="L5" s="50"/>
      <c r="M5" s="46"/>
    </row>
    <row r="6" spans="1:13" s="55" customFormat="1">
      <c r="A6" s="57"/>
      <c r="B6" s="46"/>
      <c r="C6" s="63"/>
      <c r="D6" s="64"/>
      <c r="E6" s="60"/>
      <c r="F6" s="125">
        <f t="shared" si="0"/>
        <v>0</v>
      </c>
      <c r="G6" s="59"/>
      <c r="H6" s="59"/>
      <c r="I6" s="49"/>
      <c r="J6" s="60"/>
      <c r="K6" s="62"/>
      <c r="L6" s="50"/>
      <c r="M6" s="46"/>
    </row>
    <row r="7" spans="1:13" s="55" customFormat="1">
      <c r="A7" s="57"/>
      <c r="B7" s="65"/>
      <c r="C7" s="63"/>
      <c r="D7" s="64"/>
      <c r="E7" s="64"/>
      <c r="F7" s="125">
        <f t="shared" si="0"/>
        <v>0</v>
      </c>
      <c r="G7" s="66"/>
      <c r="H7" s="59"/>
      <c r="I7" s="50"/>
      <c r="J7" s="58"/>
      <c r="K7" s="62"/>
      <c r="L7" s="50"/>
      <c r="M7" s="65"/>
    </row>
    <row r="8" spans="1:13" s="55" customFormat="1">
      <c r="A8" s="57"/>
      <c r="B8" s="46"/>
      <c r="C8" s="63"/>
      <c r="D8" s="64"/>
      <c r="E8" s="64"/>
      <c r="F8" s="125">
        <f t="shared" si="0"/>
        <v>0</v>
      </c>
      <c r="G8" s="59"/>
      <c r="H8" s="59"/>
      <c r="I8" s="49"/>
      <c r="J8" s="60"/>
      <c r="K8" s="62"/>
      <c r="L8" s="50"/>
      <c r="M8" s="46"/>
    </row>
    <row r="9" spans="1:13" s="55" customFormat="1">
      <c r="A9" s="57"/>
      <c r="B9" s="46"/>
      <c r="C9" s="63"/>
      <c r="D9" s="64"/>
      <c r="E9" s="60"/>
      <c r="F9" s="125">
        <f t="shared" si="0"/>
        <v>0</v>
      </c>
      <c r="G9" s="59"/>
      <c r="H9" s="67"/>
      <c r="I9" s="49"/>
      <c r="J9" s="60"/>
      <c r="K9" s="62"/>
      <c r="L9" s="50"/>
      <c r="M9" s="46"/>
    </row>
    <row r="10" spans="1:13" s="55" customFormat="1">
      <c r="A10" s="57"/>
      <c r="B10" s="46"/>
      <c r="C10" s="63"/>
      <c r="D10" s="64"/>
      <c r="E10" s="60"/>
      <c r="F10" s="124">
        <f t="shared" si="0"/>
        <v>0</v>
      </c>
      <c r="G10" s="59"/>
      <c r="H10" s="67"/>
      <c r="I10" s="49"/>
      <c r="J10" s="60"/>
      <c r="K10" s="62"/>
      <c r="L10" s="50"/>
      <c r="M10" s="46"/>
    </row>
    <row r="11" spans="1:13" s="55" customFormat="1">
      <c r="A11" s="57"/>
      <c r="B11" s="46"/>
      <c r="C11" s="63"/>
      <c r="D11" s="64"/>
      <c r="E11" s="64"/>
      <c r="F11" s="125">
        <f t="shared" si="0"/>
        <v>0</v>
      </c>
      <c r="G11" s="68"/>
      <c r="H11" s="67"/>
      <c r="I11" s="49"/>
      <c r="J11" s="60"/>
      <c r="K11" s="62"/>
      <c r="L11" s="50"/>
      <c r="M11" s="46"/>
    </row>
    <row r="12" spans="1:13" s="55" customFormat="1">
      <c r="A12" s="57"/>
      <c r="B12" s="46"/>
      <c r="C12" s="63"/>
      <c r="D12" s="64"/>
      <c r="E12" s="64"/>
      <c r="F12" s="125">
        <f t="shared" si="0"/>
        <v>0</v>
      </c>
      <c r="G12" s="59"/>
      <c r="H12" s="67"/>
      <c r="I12" s="49"/>
      <c r="J12" s="60"/>
      <c r="K12" s="62"/>
      <c r="L12" s="50"/>
      <c r="M12" s="46"/>
    </row>
    <row r="13" spans="1:13" s="55" customFormat="1">
      <c r="A13" s="57"/>
      <c r="B13" s="46"/>
      <c r="C13" s="47"/>
      <c r="D13" s="48"/>
      <c r="E13" s="60"/>
      <c r="F13" s="125">
        <f t="shared" si="0"/>
        <v>0</v>
      </c>
      <c r="G13" s="46"/>
      <c r="H13" s="46"/>
      <c r="I13" s="46"/>
      <c r="J13" s="69"/>
      <c r="K13" s="46"/>
      <c r="L13" s="65"/>
      <c r="M13" s="46"/>
    </row>
    <row r="14" spans="1:13" s="55" customFormat="1">
      <c r="A14" s="57"/>
      <c r="B14" s="46"/>
      <c r="C14" s="47"/>
      <c r="D14" s="48"/>
      <c r="E14" s="60"/>
      <c r="F14" s="125">
        <f t="shared" si="0"/>
        <v>0</v>
      </c>
      <c r="G14" s="59"/>
      <c r="H14" s="59"/>
      <c r="I14" s="46"/>
      <c r="J14" s="60"/>
      <c r="K14" s="62"/>
      <c r="L14" s="50"/>
      <c r="M14" s="46"/>
    </row>
    <row r="15" spans="1:13" s="55" customFormat="1">
      <c r="A15" s="57"/>
      <c r="B15" s="46"/>
      <c r="C15" s="47"/>
      <c r="D15" s="48"/>
      <c r="E15" s="60"/>
      <c r="F15" s="125">
        <f t="shared" si="0"/>
        <v>0</v>
      </c>
      <c r="G15" s="46"/>
      <c r="H15" s="46"/>
      <c r="I15" s="49"/>
      <c r="J15" s="60"/>
      <c r="K15" s="62"/>
      <c r="L15" s="50"/>
      <c r="M15" s="46"/>
    </row>
    <row r="16" spans="1:13" s="55" customFormat="1">
      <c r="A16" s="57"/>
      <c r="B16" s="46"/>
      <c r="C16" s="47"/>
      <c r="D16" s="48"/>
      <c r="E16" s="60"/>
      <c r="F16" s="125">
        <f t="shared" si="0"/>
        <v>0</v>
      </c>
      <c r="G16" s="46"/>
      <c r="H16" s="46"/>
      <c r="I16" s="49"/>
      <c r="J16" s="60"/>
      <c r="K16" s="62"/>
      <c r="L16" s="50"/>
      <c r="M16" s="46"/>
    </row>
    <row r="17" spans="1:13" s="55" customFormat="1">
      <c r="A17" s="57"/>
      <c r="B17" s="46"/>
      <c r="C17" s="47"/>
      <c r="D17" s="48"/>
      <c r="E17" s="60"/>
      <c r="F17" s="125">
        <f t="shared" si="0"/>
        <v>0</v>
      </c>
      <c r="G17" s="59"/>
      <c r="H17" s="59"/>
      <c r="I17" s="49"/>
      <c r="J17" s="60"/>
      <c r="K17" s="62"/>
      <c r="L17" s="50"/>
      <c r="M17" s="46"/>
    </row>
    <row r="18" spans="1:13" s="55" customFormat="1">
      <c r="A18" s="57"/>
      <c r="B18" s="46"/>
      <c r="C18" s="47"/>
      <c r="D18" s="60"/>
      <c r="E18" s="60"/>
      <c r="F18" s="125">
        <f t="shared" si="0"/>
        <v>0</v>
      </c>
      <c r="G18" s="46"/>
      <c r="H18" s="46"/>
      <c r="I18" s="49"/>
      <c r="J18" s="60"/>
      <c r="K18" s="62"/>
      <c r="L18" s="50"/>
      <c r="M18" s="46"/>
    </row>
    <row r="19" spans="1:13" s="70" customFormat="1">
      <c r="A19" s="113"/>
      <c r="B19" s="99" t="s">
        <v>66</v>
      </c>
      <c r="C19" s="100"/>
      <c r="D19" s="101">
        <f>SUM(D2:D18)</f>
        <v>0</v>
      </c>
      <c r="E19" s="101">
        <f>SUM(E2:E18)</f>
        <v>0</v>
      </c>
      <c r="F19" s="101">
        <f>SUM(F2:F18)</f>
        <v>0</v>
      </c>
      <c r="G19" s="102"/>
      <c r="H19" s="102"/>
      <c r="I19" s="100"/>
      <c r="J19" s="101"/>
      <c r="K19" s="103"/>
      <c r="L19" s="100"/>
      <c r="M19" s="100"/>
    </row>
    <row r="20" spans="1:13" s="55" customFormat="1">
      <c r="A20" s="51"/>
      <c r="B20" s="52" t="s">
        <v>33</v>
      </c>
      <c r="C20" s="53"/>
      <c r="D20" s="54"/>
      <c r="E20" s="54"/>
      <c r="F20" s="54"/>
      <c r="G20" s="61"/>
      <c r="H20" s="61"/>
      <c r="I20" s="53"/>
      <c r="J20" s="54"/>
      <c r="K20" s="61"/>
      <c r="L20" s="53"/>
      <c r="M20" s="53"/>
    </row>
    <row r="21" spans="1:13" s="55" customFormat="1">
      <c r="A21" s="51"/>
      <c r="B21" s="104" t="s">
        <v>67</v>
      </c>
      <c r="C21" s="100"/>
      <c r="D21" s="101">
        <f>D20-D19</f>
        <v>0</v>
      </c>
      <c r="E21" s="101"/>
      <c r="F21" s="101"/>
      <c r="G21" s="102"/>
      <c r="H21" s="102"/>
      <c r="I21" s="100"/>
      <c r="J21" s="105"/>
      <c r="K21" s="106"/>
      <c r="L21" s="100"/>
      <c r="M21" s="100"/>
    </row>
    <row r="22" spans="1:13">
      <c r="E22" s="72"/>
      <c r="F22" s="72"/>
      <c r="H22" s="74"/>
      <c r="J22" s="72"/>
      <c r="K22" s="75"/>
    </row>
    <row r="23" spans="1:13">
      <c r="E23" s="76"/>
      <c r="H23" s="74"/>
    </row>
    <row r="24" spans="1:13">
      <c r="E24" s="72"/>
    </row>
    <row r="25" spans="1:13">
      <c r="C25" s="72"/>
      <c r="E25" s="76"/>
    </row>
  </sheetData>
  <conditionalFormatting sqref="H6">
    <cfRule type="expression" dxfId="32" priority="34">
      <formula>MOD(ROW(),2)</formula>
    </cfRule>
  </conditionalFormatting>
  <conditionalFormatting sqref="B3:F18 G3:I4 I5:I8 G9:I18 J3:M18">
    <cfRule type="expression" dxfId="31" priority="40">
      <formula>MOD(ROW(),2)</formula>
    </cfRule>
  </conditionalFormatting>
  <conditionalFormatting sqref="G13:H13">
    <cfRule type="expression" dxfId="30" priority="39">
      <formula>MOD(ROW(),2)</formula>
    </cfRule>
  </conditionalFormatting>
  <conditionalFormatting sqref="G5:H5">
    <cfRule type="expression" dxfId="29" priority="38">
      <formula>MOD(ROW(),2)</formula>
    </cfRule>
  </conditionalFormatting>
  <conditionalFormatting sqref="G6">
    <cfRule type="expression" dxfId="28" priority="37">
      <formula>MOD(ROW(),2)</formula>
    </cfRule>
  </conditionalFormatting>
  <conditionalFormatting sqref="G7">
    <cfRule type="expression" dxfId="27" priority="36">
      <formula>MOD(ROW(),2)</formula>
    </cfRule>
  </conditionalFormatting>
  <conditionalFormatting sqref="G8">
    <cfRule type="expression" dxfId="26" priority="35">
      <formula>MOD(ROW(),2)</formula>
    </cfRule>
  </conditionalFormatting>
  <conditionalFormatting sqref="H7">
    <cfRule type="expression" dxfId="25" priority="33">
      <formula>MOD(ROW(),2)</formula>
    </cfRule>
  </conditionalFormatting>
  <conditionalFormatting sqref="H8">
    <cfRule type="expression" dxfId="24" priority="32">
      <formula>MOD(ROW(),2)</formula>
    </cfRule>
  </conditionalFormatting>
  <conditionalFormatting sqref="A19">
    <cfRule type="cellIs" dxfId="23" priority="27" operator="equal">
      <formula>"In-Progress"</formula>
    </cfRule>
    <cfRule type="cellIs" dxfId="22" priority="28" operator="equal">
      <formula>"In-Progress"</formula>
    </cfRule>
    <cfRule type="cellIs" dxfId="21" priority="29" operator="equal">
      <formula>"Completed"</formula>
    </cfRule>
    <cfRule type="cellIs" dxfId="20" priority="30" operator="equal">
      <formula>"ACTIVE"</formula>
    </cfRule>
    <cfRule type="cellIs" dxfId="19" priority="31" operator="equal">
      <formula>"CLOSED"</formula>
    </cfRule>
  </conditionalFormatting>
  <conditionalFormatting sqref="J20:K20 B20:H20">
    <cfRule type="expression" dxfId="18" priority="19">
      <formula>MOD(ROW(),2)</formula>
    </cfRule>
  </conditionalFormatting>
  <conditionalFormatting sqref="A19">
    <cfRule type="cellIs" dxfId="17" priority="13" operator="equal">
      <formula>"Proposed Project"</formula>
    </cfRule>
    <cfRule type="cellIs" dxfId="16" priority="14" operator="equal">
      <formula>"In-Progress"</formula>
    </cfRule>
    <cfRule type="cellIs" dxfId="15" priority="15" operator="equal">
      <formula>"In-Progress"</formula>
    </cfRule>
    <cfRule type="cellIs" dxfId="14" priority="16" operator="equal">
      <formula>"Completed"</formula>
    </cfRule>
    <cfRule type="cellIs" dxfId="13" priority="17" operator="equal">
      <formula>"ACTIVE"</formula>
    </cfRule>
    <cfRule type="cellIs" dxfId="12" priority="18" operator="equal">
      <formula>"CLOSED"</formula>
    </cfRule>
  </conditionalFormatting>
  <conditionalFormatting sqref="A3:A18">
    <cfRule type="cellIs" dxfId="11" priority="8" operator="equal">
      <formula>"In-Progress"</formula>
    </cfRule>
    <cfRule type="cellIs" dxfId="10" priority="9" operator="equal">
      <formula>"In-Progress"</formula>
    </cfRule>
    <cfRule type="cellIs" dxfId="9" priority="10" operator="equal">
      <formula>"Completed"</formula>
    </cfRule>
    <cfRule type="cellIs" dxfId="8" priority="11" operator="equal">
      <formula>"ACTIVE"</formula>
    </cfRule>
    <cfRule type="cellIs" dxfId="7" priority="12" operator="equal">
      <formula>"CLOSED"</formula>
    </cfRule>
  </conditionalFormatting>
  <conditionalFormatting sqref="A3:A18">
    <cfRule type="cellIs" dxfId="6" priority="2" operator="equal">
      <formula>"Proposed Project"</formula>
    </cfRule>
    <cfRule type="cellIs" dxfId="5" priority="3" operator="equal">
      <formula>"In-Progress"</formula>
    </cfRule>
    <cfRule type="cellIs" dxfId="4" priority="4" operator="equal">
      <formula>"In-Progress"</formula>
    </cfRule>
    <cfRule type="cellIs" dxfId="3" priority="5" operator="equal">
      <formula>"Completed"</formula>
    </cfRule>
    <cfRule type="cellIs" dxfId="2" priority="6" operator="equal">
      <formula>"ACTIVE"</formula>
    </cfRule>
    <cfRule type="cellIs" dxfId="1" priority="7" operator="equal">
      <formula>"CLOSED"</formula>
    </cfRule>
  </conditionalFormatting>
  <conditionalFormatting sqref="A3:A18">
    <cfRule type="cellIs" dxfId="0" priority="1" operator="equal">
      <formula>"Proposed Project"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139BDA-D70B-49BA-8FC6-5811BF60C290}">
          <x14:formula1>
            <xm:f>Sheet3!$A$2:$A$8</xm:f>
          </x14:formula1>
          <xm:sqref>K2:K18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DE41-4CF7-470B-BEB6-FD1911F06FEF}">
  <dimension ref="A1:A8"/>
  <sheetViews>
    <sheetView workbookViewId="0">
      <selection activeCell="A8" sqref="A8"/>
    </sheetView>
  </sheetViews>
  <sheetFormatPr defaultRowHeight="15"/>
  <cols>
    <col min="1" max="1" width="47.5703125" customWidth="1"/>
  </cols>
  <sheetData>
    <row r="1" spans="1:1">
      <c r="A1" t="s">
        <v>59</v>
      </c>
    </row>
    <row r="2" spans="1:1">
      <c r="A2" t="s">
        <v>60</v>
      </c>
    </row>
    <row r="3" spans="1:1">
      <c r="A3" t="s">
        <v>74</v>
      </c>
    </row>
    <row r="4" spans="1:1">
      <c r="A4" t="s">
        <v>73</v>
      </c>
    </row>
    <row r="5" spans="1:1">
      <c r="A5" t="s">
        <v>75</v>
      </c>
    </row>
    <row r="6" spans="1:1">
      <c r="A6" t="s">
        <v>76</v>
      </c>
    </row>
    <row r="7" spans="1:1">
      <c r="A7" t="s">
        <v>61</v>
      </c>
    </row>
    <row r="8" spans="1:1">
      <c r="A8" t="s">
        <v>77</v>
      </c>
    </row>
  </sheetData>
  <dataValidations count="1">
    <dataValidation type="list" allowBlank="1" showInputMessage="1" showErrorMessage="1" sqref="A10" xr:uid="{04C0CD95-F20D-483B-87E4-F504B5328F33}">
      <formula1>$A$2:$A$7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D A A B Q S w M E F A A C A A g A 0 F U S U X I W u O 2 n A A A A + A A A A B I A H A B D b 2 5 m a W c v U G F j a 2 F n Z S 5 4 b W w g o h g A K K A U A A A A A A A A A A A A A A A A A A A A A A A A A A A A h Y + 9 D o I w G E V f h X S n L e A P k o 8 y u E p i Q j S u T a 3 Q C M X Q Y n k 3 B x / J V 5 B E U T f H e 3 K G c x + 3 O 2 R D U 3 t X 2 R n V 6 h Q F m C J P a t E e l S 5 T 1 N u T H 6 O M w Z a L M y + l N 8 r a J I M 5 p q i y 9 p I Q 4 p z D L s J t V 5 K Q 0 o A c 8 k 0 h K t l w 9 J H V f 9 l X 2 l i u h U Q M 9 q 8 Y F u I 4 w v N 4 N c P L R Q B k w p A r / V X C s R h T I D 8 Q 1 n 1 t + 0 4 y q f 1 d A W S a Q N 4 v 2 B N Q S w M E F A A C A A g A 0 F U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V E l F V z y y / 5 Q A A A D A C A A A T A B w A R m 9 y b X V s Y X M v U 2 V j d G l v b j E u b S C i G A A o o B Q A A A A A A A A A A A A A A A A A A A A A A A A A A A B 1 k U 2 L w j A Q h u + F / o e Q v S i U Y r R + I Z 7 q H v a y F w s e x E N a x w 9 s J 5 J O Q S n 9 7 0 Z L o Q s 7 u Q S e Z 3 j f C S k h o 6 t B s W 1 v t f I 9 3 y s v 2 s J R b D R p s R Y 5 k O 8 J d 7 a m s h k 4 8 v 3 I I A / j y l p A 2 h l 7 S 4 2 5 D Y b 1 / l c X s J a J T n N Q 8 t D s Y 4 P k R g 5 B G / A l 4 4 v G s 4 t O n n e Q L u k z G i Z W Y 3 k y t o h N X h X 4 l u W g b Q v q W r Z U y U C Q M 4 L g Q U 0 g O j 5 m + M T x H 6 R Z F L 7 z e i L i x J Q T M 6 Z i z v A F w 5 c d x 6 p I w f a M G n V K 4 7 P P F b e T G r O G f b m K m J b p n 4 W b o e 9 d 8 d 8 v W 7 0 A U E s B A i 0 A F A A C A A g A 0 F U S U X I W u O 2 n A A A A + A A A A B I A A A A A A A A A A A A A A A A A A A A A A E N v b m Z p Z y 9 Q Y W N r Y W d l L n h t b F B L A Q I t A B Q A A g A I A N B V E l E P y u m r p A A A A O k A A A A T A A A A A A A A A A A A A A A A A P M A A A B b Q 2 9 u d G V u d F 9 U e X B l c 1 0 u e G 1 s U E s B A i 0 A F A A C A A g A 0 F U S U V X P L L / l A A A A M A I A A B M A A A A A A A A A A A A A A A A A 5 A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Q 4 A A A A A A A B j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1 Q y M z o 0 M j o w O C 4 2 M T U 0 O D I z W i I g L z 4 8 R W 5 0 c n k g V H l w Z T 0 i R m l s b E N v b H V t b l R 5 c G V z I i B W Y W x 1 Z T 0 i c 0 J n W U R B d 0 1 H Q m d Z R k F B T U R B d 0 F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2 h h b m d l Z C B U e X B l L n t D b 2 x 1 b W 4 x L D B 9 J n F 1 b 3 Q 7 L C Z x d W 9 0 O 1 N l Y 3 R p b 2 4 x L 0 R h d G E v Q 2 h h b m d l Z C B U e X B l L n t D b 2 x 1 b W 4 y L D F 9 J n F 1 b 3 Q 7 L C Z x d W 9 0 O 1 N l Y 3 R p b 2 4 x L 0 R h d G E v Q 2 h h b m d l Z C B U e X B l L n t D b 2 x 1 b W 4 z L D J 9 J n F 1 b 3 Q 7 L C Z x d W 9 0 O 1 N l Y 3 R p b 2 4 x L 0 R h d G E v Q 2 h h b m d l Z C B U e X B l L n t D b 2 x 1 b W 4 0 L D N 9 J n F 1 b 3 Q 7 L C Z x d W 9 0 O 1 N l Y 3 R p b 2 4 x L 0 R h d G E v Q 2 h h b m d l Z C B U e X B l L n t D b 2 x 1 b W 4 1 L D R 9 J n F 1 b 3 Q 7 L C Z x d W 9 0 O 1 N l Y 3 R p b 2 4 x L 0 R h d G E v Q 2 h h b m d l Z C B U e X B l L n t D b 2 x 1 b W 4 2 L D V 9 J n F 1 b 3 Q 7 L C Z x d W 9 0 O 1 N l Y 3 R p b 2 4 x L 0 R h d G E v Q 2 h h b m d l Z C B U e X B l L n t D b 2 x 1 b W 4 3 L D Z 9 J n F 1 b 3 Q 7 L C Z x d W 9 0 O 1 N l Y 3 R p b 2 4 x L 0 R h d G E v Q 2 h h b m d l Z C B U e X B l L n t D b 2 x 1 b W 4 4 L D d 9 J n F 1 b 3 Q 7 L C Z x d W 9 0 O 1 N l Y 3 R p b 2 4 x L 0 R h d G E v Q 2 h h b m d l Z C B U e X B l L n t D b 2 x 1 b W 4 5 L D h 9 J n F 1 b 3 Q 7 L C Z x d W 9 0 O 1 N l Y 3 R p b 2 4 x L 0 R h d G E v Q 2 h h b m d l Z C B U e X B l L n t D b 2 x 1 b W 4 x M C w 5 f S Z x d W 9 0 O y w m c X V v d D t T Z W N 0 a W 9 u M S 9 E Y X R h L 0 N o Y W 5 n Z W Q g V H l w Z S 5 7 Q 2 9 s d W 1 u M T E s M T B 9 J n F 1 b 3 Q 7 L C Z x d W 9 0 O 1 N l Y 3 R p b 2 4 x L 0 R h d G E v Q 2 h h b m d l Z C B U e X B l L n t D b 2 x 1 b W 4 x M i w x M X 0 m c X V v d D s s J n F 1 b 3 Q 7 U 2 V j d G l v b j E v R G F 0 Y S 9 D a G F u Z 2 V k I F R 5 c G U u e 0 N v b H V t b j E z L D E y f S Z x d W 9 0 O y w m c X V v d D t T Z W N 0 a W 9 u M S 9 E Y X R h L 0 N o Y W 5 n Z W Q g V H l w Z S 5 7 Q 2 9 s d W 1 u M T Q s M T N 9 J n F 1 b 3 Q 7 L C Z x d W 9 0 O 1 N l Y 3 R p b 2 4 x L 0 R h d G E v Q 2 h h b m d l Z C B U e X B l L n t D b 2 x 1 b W 4 x N S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R h d G E v Q 2 h h b m d l Z C B U e X B l L n t D b 2 x 1 b W 4 x L D B 9 J n F 1 b 3 Q 7 L C Z x d W 9 0 O 1 N l Y 3 R p b 2 4 x L 0 R h d G E v Q 2 h h b m d l Z C B U e X B l L n t D b 2 x 1 b W 4 y L D F 9 J n F 1 b 3 Q 7 L C Z x d W 9 0 O 1 N l Y 3 R p b 2 4 x L 0 R h d G E v Q 2 h h b m d l Z C B U e X B l L n t D b 2 x 1 b W 4 z L D J 9 J n F 1 b 3 Q 7 L C Z x d W 9 0 O 1 N l Y 3 R p b 2 4 x L 0 R h d G E v Q 2 h h b m d l Z C B U e X B l L n t D b 2 x 1 b W 4 0 L D N 9 J n F 1 b 3 Q 7 L C Z x d W 9 0 O 1 N l Y 3 R p b 2 4 x L 0 R h d G E v Q 2 h h b m d l Z C B U e X B l L n t D b 2 x 1 b W 4 1 L D R 9 J n F 1 b 3 Q 7 L C Z x d W 9 0 O 1 N l Y 3 R p b 2 4 x L 0 R h d G E v Q 2 h h b m d l Z C B U e X B l L n t D b 2 x 1 b W 4 2 L D V 9 J n F 1 b 3 Q 7 L C Z x d W 9 0 O 1 N l Y 3 R p b 2 4 x L 0 R h d G E v Q 2 h h b m d l Z C B U e X B l L n t D b 2 x 1 b W 4 3 L D Z 9 J n F 1 b 3 Q 7 L C Z x d W 9 0 O 1 N l Y 3 R p b 2 4 x L 0 R h d G E v Q 2 h h b m d l Z C B U e X B l L n t D b 2 x 1 b W 4 4 L D d 9 J n F 1 b 3 Q 7 L C Z x d W 9 0 O 1 N l Y 3 R p b 2 4 x L 0 R h d G E v Q 2 h h b m d l Z C B U e X B l L n t D b 2 x 1 b W 4 5 L D h 9 J n F 1 b 3 Q 7 L C Z x d W 9 0 O 1 N l Y 3 R p b 2 4 x L 0 R h d G E v Q 2 h h b m d l Z C B U e X B l L n t D b 2 x 1 b W 4 x M C w 5 f S Z x d W 9 0 O y w m c X V v d D t T Z W N 0 a W 9 u M S 9 E Y X R h L 0 N o Y W 5 n Z W Q g V H l w Z S 5 7 Q 2 9 s d W 1 u M T E s M T B 9 J n F 1 b 3 Q 7 L C Z x d W 9 0 O 1 N l Y 3 R p b 2 4 x L 0 R h d G E v Q 2 h h b m d l Z C B U e X B l L n t D b 2 x 1 b W 4 x M i w x M X 0 m c X V v d D s s J n F 1 b 3 Q 7 U 2 V j d G l v b j E v R G F 0 Y S 9 D a G F u Z 2 V k I F R 5 c G U u e 0 N v b H V t b j E z L D E y f S Z x d W 9 0 O y w m c X V v d D t T Z W N 0 a W 9 u M S 9 E Y X R h L 0 N o Y W 5 n Z W Q g V H l w Z S 5 7 Q 2 9 s d W 1 u M T Q s M T N 9 J n F 1 b 3 Q 7 L C Z x d W 9 0 O 1 N l Y 3 R p b 2 4 x L 0 R h d G E v Q 2 h h b m d l Z C B U e X B l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B w 2 5 S 6 8 c g Q 6 v 9 7 9 P n 7 7 W 1 A A A A A A I A A A A A A B B m A A A A A Q A A I A A A A P u 5 H T z u m l P U M T l V i x A F B / z b I E P y 3 9 3 s 4 j C D / t R 9 m e G o A A A A A A 6 A A A A A A g A A I A A A A L C f V V U B R x 1 T U q W t V F Z l / N J p 4 w R 9 3 X f y s n K i S u O D / x 5 T U A A A A F m 1 2 E j R t Q w s f M p 3 C B O 3 d a 5 M Q 5 c H n 7 n E C C p n Z g B g V A D y r n e v 4 N x U m R Z Q q Y Z B 8 I 5 M N 3 T h W i m U W V J p c D k N F d T a K h E N h e N m r K L V q j S U K 9 v t L 8 x I Q A A A A I D u + x F F V J r K V R m f J R G x D z S q 1 Y i i 2 + 2 F J J I J h 7 K l P 4 Y n Q 0 d K x a q 2 Y g F P Y u D O U b X a C I w U G O R 2 G X l 6 J p L y c f d F N K I = < / D a t a M a s h u p > 
</file>

<file path=customXml/itemProps1.xml><?xml version="1.0" encoding="utf-8"?>
<ds:datastoreItem xmlns:ds="http://schemas.openxmlformats.org/officeDocument/2006/customXml" ds:itemID="{0728B630-1849-43DD-B62B-E5B951333F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Cover Page</vt:lpstr>
      <vt:lpstr>0. COVID-19 Relief Funding </vt:lpstr>
      <vt:lpstr>1. DOE - HEERF I</vt:lpstr>
      <vt:lpstr>2. DOE - HEERF II</vt:lpstr>
      <vt:lpstr>3. DOE - HEERF III</vt:lpstr>
      <vt:lpstr>4. BIE - ESF CARES</vt:lpstr>
      <vt:lpstr>5. BIE - ESF CRRSA</vt:lpstr>
      <vt:lpstr>6. BIE - ESF ARPA</vt:lpstr>
      <vt:lpstr>Sheet3</vt:lpstr>
      <vt:lpstr>Sheet2</vt:lpstr>
      <vt:lpstr>'Cover Page'!Print_Area</vt:lpstr>
    </vt:vector>
  </TitlesOfParts>
  <Company>FS Advisors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Parisien</dc:creator>
  <cp:lastModifiedBy>Gloria-Ann Billings</cp:lastModifiedBy>
  <cp:lastPrinted>2021-08-18T17:21:59Z</cp:lastPrinted>
  <dcterms:created xsi:type="dcterms:W3CDTF">2020-04-17T19:54:31Z</dcterms:created>
  <dcterms:modified xsi:type="dcterms:W3CDTF">2021-12-16T14:55:58Z</dcterms:modified>
</cp:coreProperties>
</file>